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для сайта\июнь 2023\"/>
    </mc:Choice>
  </mc:AlternateContent>
  <bookViews>
    <workbookView xWindow="-15" yWindow="-15" windowWidth="15375" windowHeight="7770" activeTab="1"/>
  </bookViews>
  <sheets>
    <sheet name="Диаграмма1" sheetId="3" r:id="rId1"/>
    <sheet name="Доходы" sheetId="2" r:id="rId2"/>
  </sheets>
  <calcPr calcId="152511"/>
</workbook>
</file>

<file path=xl/calcChain.xml><?xml version="1.0" encoding="utf-8"?>
<calcChain xmlns="http://schemas.openxmlformats.org/spreadsheetml/2006/main">
  <c r="G92" i="2" l="1"/>
  <c r="G83" i="2" l="1"/>
  <c r="E83" i="2"/>
  <c r="D73" i="2"/>
  <c r="E72" i="2"/>
  <c r="D71" i="2"/>
  <c r="D70" i="2" s="1"/>
  <c r="E17" i="2"/>
  <c r="G58" i="2" l="1"/>
  <c r="F87" i="2" l="1"/>
  <c r="D83" i="2" l="1"/>
  <c r="G17" i="2" l="1"/>
  <c r="F83" i="2" l="1"/>
  <c r="G82" i="2"/>
  <c r="F79" i="2" l="1"/>
  <c r="G78" i="2"/>
  <c r="G77" i="2" s="1"/>
  <c r="F73" i="2"/>
  <c r="G72" i="2"/>
  <c r="F71" i="2"/>
  <c r="G22" i="2"/>
  <c r="G21" i="2" s="1"/>
  <c r="G25" i="2" l="1"/>
  <c r="G70" i="2"/>
  <c r="G69" i="2" s="1"/>
  <c r="G74" i="2"/>
  <c r="G75" i="2"/>
  <c r="F72" i="2"/>
  <c r="G68" i="2" l="1"/>
  <c r="G67" i="2" s="1"/>
  <c r="F70" i="2"/>
  <c r="F69" i="2" s="1"/>
  <c r="G16" i="2"/>
  <c r="G28" i="2"/>
  <c r="G30" i="2"/>
  <c r="G27" i="2" l="1"/>
  <c r="G24" i="2" s="1"/>
  <c r="G15" i="2" s="1"/>
  <c r="G13" i="2" s="1"/>
  <c r="F85" i="2" l="1"/>
  <c r="D85" i="2"/>
  <c r="D87" i="2"/>
  <c r="F86" i="2"/>
  <c r="D86" i="2"/>
  <c r="D79" i="2"/>
  <c r="E59" i="2"/>
  <c r="E58" i="2" s="1"/>
  <c r="F78" i="2" l="1"/>
  <c r="E78" i="2"/>
  <c r="D78" i="2"/>
  <c r="F92" i="2"/>
  <c r="E92" i="2"/>
  <c r="D92" i="2"/>
  <c r="F51" i="2"/>
  <c r="E51" i="2"/>
  <c r="D51" i="2"/>
  <c r="D89" i="2" l="1"/>
  <c r="D88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6" i="2"/>
  <c r="D17" i="2"/>
  <c r="D16" i="2" s="1"/>
  <c r="E89" i="2"/>
  <c r="E88" i="2" s="1"/>
  <c r="F89" i="2"/>
  <c r="F88" i="2" s="1"/>
  <c r="D65" i="2"/>
  <c r="F63" i="2"/>
  <c r="E63" i="2"/>
  <c r="D63" i="2"/>
  <c r="D27" i="2" l="1"/>
  <c r="D24" i="2" s="1"/>
  <c r="D62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E65" i="2"/>
  <c r="E62" i="2" s="1"/>
  <c r="F65" i="2"/>
  <c r="F62" i="2" s="1"/>
  <c r="E82" i="2"/>
  <c r="F82" i="2"/>
  <c r="F77" i="2" s="1"/>
  <c r="D82" i="2"/>
  <c r="D77" i="2" s="1"/>
  <c r="E75" i="2"/>
  <c r="E74" i="2" s="1"/>
  <c r="F75" i="2"/>
  <c r="F74" i="2" s="1"/>
  <c r="D75" i="2"/>
  <c r="D74" i="2" s="1"/>
  <c r="D72" i="2"/>
  <c r="E70" i="2"/>
  <c r="E69" i="2" s="1"/>
  <c r="F68" i="2" l="1"/>
  <c r="F67" i="2" s="1"/>
  <c r="F13" i="2" s="1"/>
  <c r="E77" i="2"/>
  <c r="E67" i="2" s="1"/>
  <c r="E68" i="2" s="1"/>
  <c r="D69" i="2"/>
  <c r="D68" i="2" s="1"/>
  <c r="F27" i="2"/>
  <c r="F24" i="2" s="1"/>
  <c r="E27" i="2"/>
  <c r="E24" i="2" s="1"/>
  <c r="E15" i="2" s="1"/>
  <c r="E13" i="2" l="1"/>
  <c r="D67" i="2"/>
  <c r="D13" i="2" s="1"/>
</calcChain>
</file>

<file path=xl/sharedStrings.xml><?xml version="1.0" encoding="utf-8"?>
<sst xmlns="http://schemas.openxmlformats.org/spreadsheetml/2006/main" count="256" uniqueCount="178">
  <si>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</si>
  <si>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</si>
  <si>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</si>
  <si>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</si>
  <si>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</si>
  <si>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</si>
  <si>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</si>
  <si>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</si>
  <si>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</si>
  <si>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</si>
  <si>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</si>
  <si>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</si>
  <si>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</si>
  <si>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</si>
  <si>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</si>
  <si>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</si>
  <si>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</si>
  <si>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</si>
  <si>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</si>
  <si>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</si>
  <si>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</si>
  <si>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</si>
  <si>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</si>
  <si>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</si>
  <si>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</si>
  <si>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</si>
  <si>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</si>
  <si>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</si>
  <si>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</si>
  <si>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</si>
  <si>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</si>
  <si>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</si>
  <si>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</si>
  <si>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</si>
  <si>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</si>
  <si>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</si>
  <si>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</si>
  <si>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</si>
  <si>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</si>
  <si>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</si>
  <si>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</si>
  <si>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</si>
  <si>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</si>
  <si>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</si>
  <si>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</si>
  <si>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</si>
  <si>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</si>
  <si>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</si>
  <si>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</si>
  <si>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</si>
  <si>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</si>
  <si>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</si>
  <si>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</si>
  <si>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</si>
  <si>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</si>
  <si>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</si>
  <si>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</si>
  <si>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</si>
  <si>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</si>
  <si>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</si>
  <si>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</si>
  <si>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</si>
  <si>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</si>
  <si>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</si>
  <si>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</si>
  <si>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</si>
  <si>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</si>
  <si>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</si>
  <si>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</si>
  <si>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</si>
  <si>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</si>
  <si>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</si>
  <si>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</si>
  <si>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</si>
  <si>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</si>
  <si>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</si>
  <si>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</si>
  <si>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</si>
  <si>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</si>
  <si>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</si>
  <si>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</si>
  <si>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</si>
  <si>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</si>
  <si>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</si>
  <si>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</si>
  <si>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</si>
  <si>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</si>
  <si>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</si>
  <si>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</si>
  <si>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</si>
  <si>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</si>
  <si>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</si>
  <si>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</si>
  <si>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</si>
  <si>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</si>
  <si>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</si>
  <si>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</si>
  <si>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</si>
  <si>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</si>
  <si>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</si>
  <si>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</si>
  <si>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</si>
  <si>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</si>
  <si>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</si>
  <si>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</si>
  <si>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</si>
  <si>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</si>
  <si>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</si>
  <si>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</si>
  <si>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</si>
  <si>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</si>
  <si>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</si>
  <si>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</si>
  <si>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</si>
  <si>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</si>
  <si>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</si>
  <si>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</si>
  <si>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</si>
  <si>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</si>
  <si>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</si>
  <si>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</si>
  <si>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</si>
  <si>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</si>
  <si>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</si>
  <si>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</si>
  <si>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</si>
  <si>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</si>
  <si>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</si>
  <si>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</si>
  <si>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</si>
  <si>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</si>
  <si>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</si>
  <si>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</si>
  <si>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</si>
  <si>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</si>
  <si>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</si>
  <si>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</si>
  <si>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</si>
  <si>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</si>
  <si>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</si>
  <si>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</si>
  <si>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</si>
  <si>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</si>
  <si>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</si>
  <si>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</si>
  <si>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</si>
  <si>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</si>
  <si>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</si>
  <si>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</si>
  <si>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</si>
  <si>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</si>
  <si>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</si>
  <si>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</si>
  <si>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</si>
  <si>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</si>
  <si>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</si>
  <si>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</si>
  <si>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</si>
  <si>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</si>
  <si>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</si>
  <si>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</si>
  <si>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</si>
  <si>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</si>
  <si>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</si>
  <si>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</si>
  <si>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</si>
  <si>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</si>
  <si>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</si>
  <si>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</si>
  <si>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</si>
  <si>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</si>
  <si>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</si>
  <si>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 xml:space="preserve"> Бухгалтер</t>
  </si>
  <si>
    <t>000 2 19 60010 10 0000 150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</si>
  <si>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</si>
  <si>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на 01.07.2023</t>
  </si>
  <si>
    <t>И.о. главы поселения</t>
  </si>
  <si>
    <t xml:space="preserve">                                                      Авдеева Ю.Г.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</si>
</sst>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1" fillId="0" borderId="1" xfId="46" applyFont="1" applyFill="1" applyBorder="1" applyAlignment="1" applyProtection="1">
      <alignment horizontal="left"/>
    </xf>
    <xf numFmtId="0" fontId="20" fillId="6" borderId="2" xfId="44" applyNumberFormat="1" applyFont="1" applyFill="1" applyBorder="1" applyAlignment="1" applyProtection="1">
      <alignment horizontal="left" wrapText="1"/>
    </xf>
    <xf numFmtId="2" fontId="20" fillId="6" borderId="34" xfId="46" applyNumberFormat="1" applyFont="1" applyFill="1" applyBorder="1" applyProtection="1">
      <alignment horizontal="center"/>
    </xf>
    <xf numFmtId="0" fontId="25" fillId="0" borderId="0" xfId="0" applyFont="1" applyAlignment="1">
      <alignment wrapText="1"/>
    </xf>
    <xf numFmtId="2" fontId="1" fillId="6" borderId="34" xfId="47" applyNumberFormat="1" applyFont="1" applyFill="1" applyBorder="1" applyAlignment="1" applyProtection="1">
      <alignment horizontal="center" shrinkToFit="1"/>
    </xf>
    <xf numFmtId="2" fontId="20" fillId="6" borderId="34" xfId="38" applyNumberFormat="1" applyFont="1" applyFill="1" applyBorder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Доходы!$D$6:$D$12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Суммы, подлежащие взаимоисключению     План</c:v>
                </c:pt>
                <c:pt idx="6">
                  <c:v>4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Доходы!$D$13:$D$94</c:f>
              <c:numCache>
                <c:formatCode>0.00</c:formatCode>
                <c:ptCount val="81"/>
                <c:pt idx="0">
                  <c:v>14161203.42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14161203.42</c:v>
                </c:pt>
                <c:pt idx="54">
                  <c:v>14161203.42</c:v>
                </c:pt>
                <c:pt idx="55">
                  <c:v>1313000</c:v>
                </c:pt>
                <c:pt idx="56">
                  <c:v>381000</c:v>
                </c:pt>
                <c:pt idx="57">
                  <c:v>381000</c:v>
                </c:pt>
                <c:pt idx="58">
                  <c:v>932000</c:v>
                </c:pt>
                <c:pt idx="59">
                  <c:v>932000</c:v>
                </c:pt>
                <c:pt idx="60">
                  <c:v>0</c:v>
                </c:pt>
                <c:pt idx="61">
                  <c:v>0</c:v>
                </c:pt>
                <c:pt idx="63">
                  <c:v>12848203.42</c:v>
                </c:pt>
                <c:pt idx="64">
                  <c:v>11661191.09</c:v>
                </c:pt>
                <c:pt idx="65">
                  <c:v>11661191.09</c:v>
                </c:pt>
                <c:pt idx="68">
                  <c:v>1187012.33</c:v>
                </c:pt>
                <c:pt idx="69">
                  <c:v>1187012.33</c:v>
                </c:pt>
                <c:pt idx="71">
                  <c:v>11601.43</c:v>
                </c:pt>
                <c:pt idx="72">
                  <c:v>37410.9</c:v>
                </c:pt>
                <c:pt idx="73">
                  <c:v>1138000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Доходы!$E$6:$E$12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Сельские поселения         План на год</c:v>
                </c:pt>
                <c:pt idx="6">
                  <c:v>5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Доходы!$E$13:$E$94</c:f>
              <c:numCache>
                <c:formatCode>0.00</c:formatCode>
                <c:ptCount val="81"/>
                <c:pt idx="0">
                  <c:v>16487503.42</c:v>
                </c:pt>
                <c:pt idx="1">
                  <c:v>2213000</c:v>
                </c:pt>
                <c:pt idx="2">
                  <c:v>81000</c:v>
                </c:pt>
                <c:pt idx="3">
                  <c:v>81000</c:v>
                </c:pt>
                <c:pt idx="4">
                  <c:v>79000</c:v>
                </c:pt>
                <c:pt idx="6">
                  <c:v>2000</c:v>
                </c:pt>
                <c:pt idx="7">
                  <c:v>329000</c:v>
                </c:pt>
                <c:pt idx="8">
                  <c:v>329000</c:v>
                </c:pt>
                <c:pt idx="9">
                  <c:v>329000</c:v>
                </c:pt>
                <c:pt idx="10">
                  <c:v>1797000</c:v>
                </c:pt>
                <c:pt idx="11">
                  <c:v>218000</c:v>
                </c:pt>
                <c:pt idx="12">
                  <c:v>218000</c:v>
                </c:pt>
                <c:pt idx="13">
                  <c:v>1579000</c:v>
                </c:pt>
                <c:pt idx="14">
                  <c:v>364000</c:v>
                </c:pt>
                <c:pt idx="15">
                  <c:v>364000</c:v>
                </c:pt>
                <c:pt idx="16">
                  <c:v>1215000</c:v>
                </c:pt>
                <c:pt idx="17">
                  <c:v>1215000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2000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4000</c:v>
                </c:pt>
                <c:pt idx="45">
                  <c:v>0</c:v>
                </c:pt>
                <c:pt idx="47">
                  <c:v>4000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14274503.42</c:v>
                </c:pt>
                <c:pt idx="54">
                  <c:v>14274503.42</c:v>
                </c:pt>
                <c:pt idx="55">
                  <c:v>1313000</c:v>
                </c:pt>
                <c:pt idx="56">
                  <c:v>381000</c:v>
                </c:pt>
                <c:pt idx="57">
                  <c:v>381000</c:v>
                </c:pt>
                <c:pt idx="58">
                  <c:v>932000</c:v>
                </c:pt>
                <c:pt idx="59">
                  <c:v>932000</c:v>
                </c:pt>
                <c:pt idx="60">
                  <c:v>113300</c:v>
                </c:pt>
                <c:pt idx="61">
                  <c:v>113300</c:v>
                </c:pt>
                <c:pt idx="62">
                  <c:v>113300</c:v>
                </c:pt>
                <c:pt idx="63">
                  <c:v>12848203.42</c:v>
                </c:pt>
                <c:pt idx="64">
                  <c:v>11661191.09</c:v>
                </c:pt>
                <c:pt idx="65">
                  <c:v>11661191.09</c:v>
                </c:pt>
                <c:pt idx="68">
                  <c:v>1187012.33</c:v>
                </c:pt>
                <c:pt idx="69">
                  <c:v>1187012.33</c:v>
                </c:pt>
                <c:pt idx="71">
                  <c:v>11601.43</c:v>
                </c:pt>
                <c:pt idx="72">
                  <c:v>37410.9</c:v>
                </c:pt>
                <c:pt idx="73">
                  <c:v>1138000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Доходы!$F$6:$F$12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Суммы, подлежащие взаимоисключению     Исполнено</c:v>
                </c:pt>
                <c:pt idx="6">
                  <c:v>6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Доходы!$F$13:$F$94</c:f>
              <c:numCache>
                <c:formatCode>0.00</c:formatCode>
                <c:ptCount val="81"/>
                <c:pt idx="0">
                  <c:v>2134430.2800000003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2134430.2800000003</c:v>
                </c:pt>
                <c:pt idx="54">
                  <c:v>2134430.2800000003</c:v>
                </c:pt>
                <c:pt idx="55">
                  <c:v>686700</c:v>
                </c:pt>
                <c:pt idx="56">
                  <c:v>190500</c:v>
                </c:pt>
                <c:pt idx="57">
                  <c:v>190500</c:v>
                </c:pt>
                <c:pt idx="58">
                  <c:v>496200</c:v>
                </c:pt>
                <c:pt idx="59">
                  <c:v>496200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1447730.28</c:v>
                </c:pt>
                <c:pt idx="64">
                  <c:v>935119.38</c:v>
                </c:pt>
                <c:pt idx="65">
                  <c:v>935119.38</c:v>
                </c:pt>
                <c:pt idx="68">
                  <c:v>512610.9</c:v>
                </c:pt>
                <c:pt idx="69">
                  <c:v>512610.9</c:v>
                </c:pt>
                <c:pt idx="71">
                  <c:v>0</c:v>
                </c:pt>
                <c:pt idx="72">
                  <c:v>37410.9</c:v>
                </c:pt>
                <c:pt idx="73">
                  <c:v>475200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Доходы!$G$6:$G$12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Сельские поселения Исполнено</c:v>
                </c:pt>
                <c:pt idx="6">
                  <c:v>7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Доходы!$G$13:$G$94</c:f>
              <c:numCache>
                <c:formatCode>0.00</c:formatCode>
                <c:ptCount val="81"/>
                <c:pt idx="0">
                  <c:v>2030479.8599999999</c:v>
                </c:pt>
                <c:pt idx="1">
                  <c:v>570556.42999999993</c:v>
                </c:pt>
                <c:pt idx="2">
                  <c:v>42710.33</c:v>
                </c:pt>
                <c:pt idx="3">
                  <c:v>42710.33</c:v>
                </c:pt>
                <c:pt idx="4">
                  <c:v>42298.03</c:v>
                </c:pt>
                <c:pt idx="6">
                  <c:v>412.3</c:v>
                </c:pt>
                <c:pt idx="7">
                  <c:v>255773.05</c:v>
                </c:pt>
                <c:pt idx="8">
                  <c:v>255773.05</c:v>
                </c:pt>
                <c:pt idx="9">
                  <c:v>255773.05</c:v>
                </c:pt>
                <c:pt idx="10">
                  <c:v>272073.05</c:v>
                </c:pt>
                <c:pt idx="11">
                  <c:v>-2778.99</c:v>
                </c:pt>
                <c:pt idx="12">
                  <c:v>-2778.99</c:v>
                </c:pt>
                <c:pt idx="13">
                  <c:v>274852.03999999998</c:v>
                </c:pt>
                <c:pt idx="14">
                  <c:v>268176.49</c:v>
                </c:pt>
                <c:pt idx="15">
                  <c:v>268176.49</c:v>
                </c:pt>
                <c:pt idx="16">
                  <c:v>6675.55</c:v>
                </c:pt>
                <c:pt idx="17">
                  <c:v>6675.55</c:v>
                </c:pt>
                <c:pt idx="44">
                  <c:v>0</c:v>
                </c:pt>
                <c:pt idx="53">
                  <c:v>2191070.2800000003</c:v>
                </c:pt>
                <c:pt idx="54">
                  <c:v>2191070.2800000003</c:v>
                </c:pt>
                <c:pt idx="55">
                  <c:v>686700</c:v>
                </c:pt>
                <c:pt idx="56">
                  <c:v>190500</c:v>
                </c:pt>
                <c:pt idx="57">
                  <c:v>190500</c:v>
                </c:pt>
                <c:pt idx="58">
                  <c:v>496200</c:v>
                </c:pt>
                <c:pt idx="59">
                  <c:v>496200</c:v>
                </c:pt>
                <c:pt idx="60">
                  <c:v>56640</c:v>
                </c:pt>
                <c:pt idx="61">
                  <c:v>56640</c:v>
                </c:pt>
                <c:pt idx="62">
                  <c:v>56640</c:v>
                </c:pt>
                <c:pt idx="63">
                  <c:v>1447730.28</c:v>
                </c:pt>
                <c:pt idx="64">
                  <c:v>935119.38</c:v>
                </c:pt>
                <c:pt idx="65">
                  <c:v>935119.38</c:v>
                </c:pt>
                <c:pt idx="68">
                  <c:v>512610.9</c:v>
                </c:pt>
                <c:pt idx="69">
                  <c:v>512610.9</c:v>
                </c:pt>
                <c:pt idx="72">
                  <c:v>37410.9</c:v>
                </c:pt>
                <c:pt idx="73">
                  <c:v>475200</c:v>
                </c:pt>
                <c:pt idx="78">
                  <c:v>-731146.85</c:v>
                </c:pt>
                <c:pt idx="79">
                  <c:v>-731146.85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759792"/>
        <c:axId val="990771760"/>
      </c:barChart>
      <c:catAx>
        <c:axId val="990759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90771760"/>
        <c:crosses val="autoZero"/>
        <c:auto val="1"/>
        <c:lblAlgn val="ctr"/>
        <c:lblOffset val="100"/>
        <c:noMultiLvlLbl val="0"/>
      </c:catAx>
      <c:valAx>
        <c:axId val="9907717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90759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"/>
  <sheetViews>
    <sheetView tabSelected="1" view="pageBreakPreview" zoomScale="166" zoomScaleNormal="100" zoomScaleSheetLayoutView="166" workbookViewId="0">
      <selection activeCell="J13" sqref="J13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18"/>
      <c r="B1" s="118"/>
      <c r="C1" s="118"/>
      <c r="D1" s="118"/>
      <c r="E1" s="118"/>
      <c r="F1" s="118"/>
      <c r="G1" s="118"/>
      <c r="H1" s="2"/>
    </row>
    <row r="2" spans="1:14" ht="14.1" customHeight="1" x14ac:dyDescent="0.25">
      <c r="C2" s="125" t="s">
        <v>83</v>
      </c>
      <c r="D2" s="126"/>
      <c r="E2" s="126"/>
      <c r="F2" s="126"/>
      <c r="G2" s="14"/>
      <c r="H2" s="3"/>
    </row>
    <row r="3" spans="1:14" ht="14.1" customHeight="1" x14ac:dyDescent="0.25">
      <c r="A3" s="133" t="s">
        <v>175</v>
      </c>
      <c r="B3" s="133"/>
      <c r="C3" s="133"/>
      <c r="D3" s="133"/>
      <c r="E3" s="133"/>
      <c r="F3" s="133"/>
      <c r="G3" s="133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4" t="s">
        <v>84</v>
      </c>
      <c r="B6" s="124"/>
      <c r="C6" s="22" t="s">
        <v>158</v>
      </c>
      <c r="D6" s="6"/>
      <c r="E6" s="7"/>
      <c r="F6" s="12"/>
      <c r="G6" s="15"/>
    </row>
    <row r="7" spans="1:14" ht="14.1" customHeight="1" x14ac:dyDescent="0.25">
      <c r="A7" s="124" t="s">
        <v>0</v>
      </c>
      <c r="B7" s="124"/>
      <c r="C7" s="6"/>
      <c r="D7" s="6"/>
      <c r="E7" s="7"/>
      <c r="F7" s="13"/>
      <c r="G7" s="15"/>
    </row>
    <row r="8" spans="1:14" ht="13.5" customHeight="1" x14ac:dyDescent="0.25">
      <c r="C8" s="127" t="s">
        <v>103</v>
      </c>
      <c r="D8" s="128"/>
      <c r="E8" s="128"/>
      <c r="F8" s="128"/>
      <c r="G8" s="128"/>
      <c r="H8" s="8"/>
    </row>
    <row r="9" spans="1:14" ht="12.95" customHeight="1" x14ac:dyDescent="0.25">
      <c r="A9" s="119" t="s">
        <v>2</v>
      </c>
      <c r="B9" s="121" t="s">
        <v>3</v>
      </c>
      <c r="C9" s="129" t="s">
        <v>1</v>
      </c>
      <c r="D9" s="121" t="s">
        <v>85</v>
      </c>
      <c r="E9" s="131" t="s">
        <v>104</v>
      </c>
      <c r="F9" s="121" t="s">
        <v>86</v>
      </c>
      <c r="G9" s="131" t="s">
        <v>87</v>
      </c>
      <c r="H9" s="9"/>
    </row>
    <row r="10" spans="1:14" ht="12" customHeight="1" x14ac:dyDescent="0.25">
      <c r="A10" s="120"/>
      <c r="B10" s="122"/>
      <c r="C10" s="130"/>
      <c r="D10" s="122"/>
      <c r="E10" s="132"/>
      <c r="F10" s="122"/>
      <c r="G10" s="132"/>
      <c r="H10" s="10"/>
    </row>
    <row r="11" spans="1:14" ht="14.25" customHeight="1" x14ac:dyDescent="0.25">
      <c r="A11" s="120"/>
      <c r="B11" s="123"/>
      <c r="C11" s="130"/>
      <c r="D11" s="123"/>
      <c r="E11" s="132"/>
      <c r="F11" s="123"/>
      <c r="G11" s="132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14161203.42</v>
      </c>
      <c r="E13" s="30">
        <f>E15+E67</f>
        <v>16487503.42</v>
      </c>
      <c r="F13" s="30">
        <f>F15+F67</f>
        <v>2134430.2800000003</v>
      </c>
      <c r="G13" s="117">
        <f>G15+G67+G92</f>
        <v>2030479.8599999999</v>
      </c>
      <c r="H13" s="16"/>
      <c r="J13" s="88"/>
      <c r="M13" s="88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1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2213000</v>
      </c>
      <c r="F15" s="39">
        <v>0</v>
      </c>
      <c r="G15" s="39">
        <f>G16+G21+G24+G35+G49+G58+G62+G32</f>
        <v>570556.42999999993</v>
      </c>
      <c r="H15" s="16"/>
      <c r="I15" s="89"/>
      <c r="M15" s="88"/>
      <c r="N15" s="88"/>
    </row>
    <row r="16" spans="1:14" x14ac:dyDescent="0.25">
      <c r="A16" s="40" t="s">
        <v>7</v>
      </c>
      <c r="B16" s="41" t="s">
        <v>13</v>
      </c>
      <c r="C16" s="42" t="s">
        <v>12</v>
      </c>
      <c r="D16" s="114">
        <f>D17</f>
        <v>0</v>
      </c>
      <c r="E16" s="114">
        <f>E17</f>
        <v>81000</v>
      </c>
      <c r="F16" s="114">
        <f>F17</f>
        <v>0</v>
      </c>
      <c r="G16" s="114">
        <f>G17</f>
        <v>42710.33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86">
        <f>D18+D19+D20</f>
        <v>0</v>
      </c>
      <c r="E17" s="86">
        <f>E18+E19+E20</f>
        <v>81000</v>
      </c>
      <c r="F17" s="86">
        <f>F18+F19+F20</f>
        <v>0</v>
      </c>
      <c r="G17" s="86">
        <f>G18+G20</f>
        <v>42710.33</v>
      </c>
      <c r="H17" s="16"/>
      <c r="J17" s="88"/>
      <c r="M17" s="88"/>
    </row>
    <row r="18" spans="1:18" ht="90" customHeight="1" x14ac:dyDescent="0.25">
      <c r="A18" s="48" t="s">
        <v>7</v>
      </c>
      <c r="B18" s="93" t="s">
        <v>17</v>
      </c>
      <c r="C18" s="49" t="s">
        <v>16</v>
      </c>
      <c r="D18" s="86"/>
      <c r="E18" s="86">
        <v>79000</v>
      </c>
      <c r="F18" s="86"/>
      <c r="G18" s="86">
        <v>42298.03</v>
      </c>
      <c r="H18" s="16"/>
      <c r="R18" s="88"/>
    </row>
    <row r="19" spans="1:18" ht="131.25" customHeight="1" x14ac:dyDescent="0.25">
      <c r="A19" s="48" t="s">
        <v>7</v>
      </c>
      <c r="B19" s="93" t="s">
        <v>19</v>
      </c>
      <c r="C19" s="49" t="s">
        <v>18</v>
      </c>
      <c r="D19" s="86"/>
      <c r="E19" s="87"/>
      <c r="F19" s="87"/>
      <c r="G19" s="87"/>
      <c r="H19" s="16"/>
    </row>
    <row r="20" spans="1:18" ht="60.75" customHeight="1" x14ac:dyDescent="0.25">
      <c r="A20" s="48" t="s">
        <v>7</v>
      </c>
      <c r="B20" s="93" t="s">
        <v>21</v>
      </c>
      <c r="C20" s="49" t="s">
        <v>20</v>
      </c>
      <c r="D20" s="86"/>
      <c r="E20" s="87">
        <v>2000</v>
      </c>
      <c r="F20" s="87"/>
      <c r="G20" s="116">
        <v>412.3</v>
      </c>
      <c r="H20" s="16"/>
    </row>
    <row r="21" spans="1:18" x14ac:dyDescent="0.25">
      <c r="A21" s="40" t="s">
        <v>7</v>
      </c>
      <c r="B21" s="94" t="s">
        <v>23</v>
      </c>
      <c r="C21" s="42" t="s">
        <v>22</v>
      </c>
      <c r="D21" s="114">
        <f t="shared" ref="D21:F22" si="0">D22</f>
        <v>0</v>
      </c>
      <c r="E21" s="114">
        <f t="shared" si="0"/>
        <v>329000</v>
      </c>
      <c r="F21" s="114">
        <f t="shared" si="0"/>
        <v>0</v>
      </c>
      <c r="G21" s="114">
        <f>G22</f>
        <v>255773.05</v>
      </c>
      <c r="H21" s="16"/>
    </row>
    <row r="22" spans="1:18" x14ac:dyDescent="0.25">
      <c r="A22" s="44" t="s">
        <v>7</v>
      </c>
      <c r="B22" s="93" t="s">
        <v>25</v>
      </c>
      <c r="C22" s="46" t="s">
        <v>24</v>
      </c>
      <c r="D22" s="86">
        <f t="shared" si="0"/>
        <v>0</v>
      </c>
      <c r="E22" s="86">
        <f t="shared" si="0"/>
        <v>329000</v>
      </c>
      <c r="F22" s="86">
        <f t="shared" si="0"/>
        <v>0</v>
      </c>
      <c r="G22" s="86">
        <f>G23</f>
        <v>255773.05</v>
      </c>
      <c r="H22" s="16"/>
    </row>
    <row r="23" spans="1:18" x14ac:dyDescent="0.25">
      <c r="A23" s="48" t="s">
        <v>7</v>
      </c>
      <c r="B23" s="93" t="s">
        <v>26</v>
      </c>
      <c r="C23" s="49" t="s">
        <v>24</v>
      </c>
      <c r="D23" s="86"/>
      <c r="E23" s="86">
        <v>329000</v>
      </c>
      <c r="F23" s="86"/>
      <c r="G23" s="86">
        <v>255773.05</v>
      </c>
      <c r="H23" s="16"/>
    </row>
    <row r="24" spans="1:18" x14ac:dyDescent="0.25">
      <c r="A24" s="40" t="s">
        <v>7</v>
      </c>
      <c r="B24" s="94" t="s">
        <v>28</v>
      </c>
      <c r="C24" s="42" t="s">
        <v>27</v>
      </c>
      <c r="D24" s="114">
        <f>D25+D27</f>
        <v>0</v>
      </c>
      <c r="E24" s="114">
        <f>E25+E27</f>
        <v>1797000</v>
      </c>
      <c r="F24" s="114">
        <f>F25+F27</f>
        <v>0</v>
      </c>
      <c r="G24" s="114">
        <f>G25+G27</f>
        <v>272073.05</v>
      </c>
      <c r="H24" s="16"/>
    </row>
    <row r="25" spans="1:18" x14ac:dyDescent="0.25">
      <c r="A25" s="52" t="s">
        <v>7</v>
      </c>
      <c r="B25" s="95" t="s">
        <v>30</v>
      </c>
      <c r="C25" s="53" t="s">
        <v>29</v>
      </c>
      <c r="D25" s="66">
        <f>D26</f>
        <v>0</v>
      </c>
      <c r="E25" s="66">
        <f>E26</f>
        <v>218000</v>
      </c>
      <c r="F25" s="66">
        <f>F26</f>
        <v>0</v>
      </c>
      <c r="G25" s="66">
        <f>G26</f>
        <v>-2778.99</v>
      </c>
      <c r="H25" s="16"/>
    </row>
    <row r="26" spans="1:18" ht="64.5" customHeight="1" x14ac:dyDescent="0.25">
      <c r="A26" s="48" t="s">
        <v>7</v>
      </c>
      <c r="B26" s="93" t="s">
        <v>32</v>
      </c>
      <c r="C26" s="49" t="s">
        <v>31</v>
      </c>
      <c r="D26" s="86"/>
      <c r="E26" s="86">
        <v>218000</v>
      </c>
      <c r="F26" s="86"/>
      <c r="G26" s="86">
        <v>-2778.99</v>
      </c>
      <c r="H26" s="16"/>
    </row>
    <row r="27" spans="1:18" x14ac:dyDescent="0.25">
      <c r="A27" s="52" t="s">
        <v>7</v>
      </c>
      <c r="B27" s="95" t="s">
        <v>34</v>
      </c>
      <c r="C27" s="53" t="s">
        <v>33</v>
      </c>
      <c r="D27" s="66">
        <f>D28+D30</f>
        <v>0</v>
      </c>
      <c r="E27" s="66">
        <f>E28+E30</f>
        <v>1579000</v>
      </c>
      <c r="F27" s="66">
        <f>F28+F30</f>
        <v>0</v>
      </c>
      <c r="G27" s="66">
        <f>G28+G30</f>
        <v>274852.03999999998</v>
      </c>
      <c r="H27" s="16"/>
    </row>
    <row r="28" spans="1:18" x14ac:dyDescent="0.25">
      <c r="A28" s="48" t="s">
        <v>7</v>
      </c>
      <c r="B28" s="93" t="s">
        <v>36</v>
      </c>
      <c r="C28" s="49" t="s">
        <v>35</v>
      </c>
      <c r="D28" s="86">
        <f>D29</f>
        <v>0</v>
      </c>
      <c r="E28" s="86">
        <f>E29</f>
        <v>364000</v>
      </c>
      <c r="F28" s="86">
        <f>F29</f>
        <v>0</v>
      </c>
      <c r="G28" s="86">
        <f>G29</f>
        <v>268176.49</v>
      </c>
      <c r="H28" s="16"/>
    </row>
    <row r="29" spans="1:18" ht="51" customHeight="1" x14ac:dyDescent="0.25">
      <c r="A29" s="48" t="s">
        <v>7</v>
      </c>
      <c r="B29" s="93" t="s">
        <v>38</v>
      </c>
      <c r="C29" s="49" t="s">
        <v>37</v>
      </c>
      <c r="D29" s="86"/>
      <c r="E29" s="86">
        <v>364000</v>
      </c>
      <c r="F29" s="86">
        <v>0</v>
      </c>
      <c r="G29" s="86">
        <v>268176.49</v>
      </c>
      <c r="H29" s="16"/>
      <c r="K29" s="88"/>
      <c r="L29" s="88"/>
    </row>
    <row r="30" spans="1:18" x14ac:dyDescent="0.25">
      <c r="A30" s="48" t="s">
        <v>7</v>
      </c>
      <c r="B30" s="93" t="s">
        <v>40</v>
      </c>
      <c r="C30" s="49" t="s">
        <v>39</v>
      </c>
      <c r="D30" s="86">
        <f>D31</f>
        <v>0</v>
      </c>
      <c r="E30" s="86">
        <f>E31</f>
        <v>1215000</v>
      </c>
      <c r="F30" s="86">
        <f>F31</f>
        <v>0</v>
      </c>
      <c r="G30" s="86">
        <f>G31</f>
        <v>6675.55</v>
      </c>
      <c r="H30" s="16"/>
      <c r="I30" s="88"/>
    </row>
    <row r="31" spans="1:18" ht="56.25" customHeight="1" x14ac:dyDescent="0.25">
      <c r="A31" s="48" t="s">
        <v>7</v>
      </c>
      <c r="B31" s="93" t="s">
        <v>42</v>
      </c>
      <c r="C31" s="49" t="s">
        <v>41</v>
      </c>
      <c r="D31" s="86"/>
      <c r="E31" s="116">
        <v>1215000</v>
      </c>
      <c r="F31" s="87"/>
      <c r="G31" s="116">
        <v>6675.55</v>
      </c>
      <c r="H31" s="16"/>
      <c r="O31" s="88"/>
    </row>
    <row r="32" spans="1:18" x14ac:dyDescent="0.25">
      <c r="A32" s="56" t="s">
        <v>7</v>
      </c>
      <c r="B32" s="96" t="s">
        <v>105</v>
      </c>
      <c r="C32" s="57" t="s">
        <v>106</v>
      </c>
      <c r="D32" s="114">
        <f t="shared" ref="D32:F33" si="1">D33</f>
        <v>0</v>
      </c>
      <c r="E32" s="114">
        <f t="shared" si="1"/>
        <v>0</v>
      </c>
      <c r="F32" s="114">
        <f t="shared" si="1"/>
        <v>0</v>
      </c>
      <c r="G32" s="114"/>
      <c r="H32" s="16"/>
    </row>
    <row r="33" spans="1:8" ht="40.5" customHeight="1" x14ac:dyDescent="0.25">
      <c r="A33" s="58" t="s">
        <v>7</v>
      </c>
      <c r="B33" s="97" t="s">
        <v>107</v>
      </c>
      <c r="C33" s="59" t="s">
        <v>108</v>
      </c>
      <c r="D33" s="86">
        <f t="shared" si="1"/>
        <v>0</v>
      </c>
      <c r="E33" s="86">
        <f t="shared" si="1"/>
        <v>0</v>
      </c>
      <c r="F33" s="86">
        <f t="shared" si="1"/>
        <v>0</v>
      </c>
      <c r="G33" s="86"/>
      <c r="H33" s="16"/>
    </row>
    <row r="34" spans="1:8" ht="90" x14ac:dyDescent="0.25">
      <c r="A34" s="60" t="s">
        <v>7</v>
      </c>
      <c r="B34" s="97" t="s">
        <v>109</v>
      </c>
      <c r="C34" s="61" t="s">
        <v>110</v>
      </c>
      <c r="D34" s="86"/>
      <c r="E34" s="116">
        <v>0</v>
      </c>
      <c r="F34" s="87"/>
      <c r="G34" s="87"/>
      <c r="H34" s="16"/>
    </row>
    <row r="35" spans="1:8" ht="51.75" x14ac:dyDescent="0.25">
      <c r="A35" s="40" t="s">
        <v>7</v>
      </c>
      <c r="B35" s="94" t="s">
        <v>44</v>
      </c>
      <c r="C35" s="42" t="s">
        <v>43</v>
      </c>
      <c r="D35" s="114">
        <f>D39+D36</f>
        <v>0</v>
      </c>
      <c r="E35" s="114">
        <f>E39+E36</f>
        <v>2000</v>
      </c>
      <c r="F35" s="114">
        <f>F39+F36</f>
        <v>0</v>
      </c>
      <c r="G35" s="114"/>
      <c r="H35" s="16"/>
    </row>
    <row r="36" spans="1:8" ht="87.75" customHeight="1" x14ac:dyDescent="0.25">
      <c r="A36" s="62" t="s">
        <v>7</v>
      </c>
      <c r="B36" s="98" t="s">
        <v>111</v>
      </c>
      <c r="C36" s="63" t="s">
        <v>112</v>
      </c>
      <c r="D36" s="66">
        <f t="shared" ref="D36:F37" si="2">D37</f>
        <v>0</v>
      </c>
      <c r="E36" s="66">
        <f t="shared" si="2"/>
        <v>0</v>
      </c>
      <c r="F36" s="66">
        <f t="shared" si="2"/>
        <v>0</v>
      </c>
      <c r="G36" s="66"/>
      <c r="H36" s="17"/>
    </row>
    <row r="37" spans="1:8" ht="109.5" customHeight="1" x14ac:dyDescent="0.25">
      <c r="A37" s="60" t="s">
        <v>7</v>
      </c>
      <c r="B37" s="97" t="s">
        <v>113</v>
      </c>
      <c r="C37" s="61" t="s">
        <v>114</v>
      </c>
      <c r="D37" s="66">
        <f t="shared" si="2"/>
        <v>0</v>
      </c>
      <c r="E37" s="66">
        <f t="shared" si="2"/>
        <v>0</v>
      </c>
      <c r="F37" s="66">
        <f t="shared" si="2"/>
        <v>0</v>
      </c>
      <c r="G37" s="66"/>
      <c r="H37" s="17"/>
    </row>
    <row r="38" spans="1:8" ht="63.75" customHeight="1" x14ac:dyDescent="0.25">
      <c r="A38" s="64" t="s">
        <v>7</v>
      </c>
      <c r="B38" s="97" t="s">
        <v>115</v>
      </c>
      <c r="C38" s="61" t="s">
        <v>116</v>
      </c>
      <c r="D38" s="114"/>
      <c r="E38" s="66">
        <v>0</v>
      </c>
      <c r="F38" s="114"/>
      <c r="G38" s="66"/>
      <c r="H38" s="17"/>
    </row>
    <row r="39" spans="1:8" ht="86.25" customHeight="1" x14ac:dyDescent="0.25">
      <c r="A39" s="52" t="s">
        <v>7</v>
      </c>
      <c r="B39" s="95" t="s">
        <v>46</v>
      </c>
      <c r="C39" s="53" t="s">
        <v>45</v>
      </c>
      <c r="D39" s="66">
        <f t="shared" ref="D39:F40" si="3">D40</f>
        <v>0</v>
      </c>
      <c r="E39" s="66">
        <f t="shared" si="3"/>
        <v>2000</v>
      </c>
      <c r="F39" s="66">
        <f t="shared" si="3"/>
        <v>0</v>
      </c>
      <c r="G39" s="66"/>
      <c r="H39" s="16"/>
    </row>
    <row r="40" spans="1:8" ht="109.5" customHeight="1" x14ac:dyDescent="0.25">
      <c r="A40" s="48" t="s">
        <v>7</v>
      </c>
      <c r="B40" s="93" t="s">
        <v>48</v>
      </c>
      <c r="C40" s="49" t="s">
        <v>47</v>
      </c>
      <c r="D40" s="86">
        <f t="shared" si="3"/>
        <v>0</v>
      </c>
      <c r="E40" s="86">
        <f t="shared" si="3"/>
        <v>2000</v>
      </c>
      <c r="F40" s="86">
        <f t="shared" si="3"/>
        <v>0</v>
      </c>
      <c r="G40" s="86"/>
      <c r="H40" s="16"/>
    </row>
    <row r="41" spans="1:8" ht="102.75" x14ac:dyDescent="0.25">
      <c r="A41" s="48" t="s">
        <v>7</v>
      </c>
      <c r="B41" s="93" t="s">
        <v>50</v>
      </c>
      <c r="C41" s="49" t="s">
        <v>49</v>
      </c>
      <c r="D41" s="86"/>
      <c r="E41" s="87">
        <v>2000</v>
      </c>
      <c r="F41" s="87"/>
      <c r="G41" s="87"/>
      <c r="H41" s="16"/>
    </row>
    <row r="42" spans="1:8" ht="39" x14ac:dyDescent="0.25">
      <c r="A42" s="56" t="s">
        <v>7</v>
      </c>
      <c r="B42" s="96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2"/>
      <c r="H42" s="18"/>
    </row>
    <row r="43" spans="1:8" ht="26.25" x14ac:dyDescent="0.25">
      <c r="A43" s="58" t="s">
        <v>7</v>
      </c>
      <c r="B43" s="97" t="s">
        <v>119</v>
      </c>
      <c r="C43" s="59" t="s">
        <v>120</v>
      </c>
      <c r="D43" s="47">
        <f t="shared" ref="D43:F44" si="4">D44</f>
        <v>0</v>
      </c>
      <c r="E43" s="47">
        <f t="shared" si="4"/>
        <v>0</v>
      </c>
      <c r="F43" s="47">
        <f t="shared" si="4"/>
        <v>0</v>
      </c>
      <c r="G43" s="103"/>
      <c r="H43" s="18"/>
    </row>
    <row r="44" spans="1:8" ht="26.25" x14ac:dyDescent="0.25">
      <c r="A44" s="60" t="s">
        <v>7</v>
      </c>
      <c r="B44" s="97" t="s">
        <v>121</v>
      </c>
      <c r="C44" s="61" t="s">
        <v>122</v>
      </c>
      <c r="D44" s="50">
        <f t="shared" si="4"/>
        <v>0</v>
      </c>
      <c r="E44" s="50">
        <f t="shared" si="4"/>
        <v>0</v>
      </c>
      <c r="F44" s="50">
        <f t="shared" si="4"/>
        <v>0</v>
      </c>
      <c r="G44" s="103"/>
      <c r="H44" s="18"/>
    </row>
    <row r="45" spans="1:8" ht="39" x14ac:dyDescent="0.25">
      <c r="A45" s="60" t="s">
        <v>7</v>
      </c>
      <c r="B45" s="97" t="s">
        <v>123</v>
      </c>
      <c r="C45" s="61" t="s">
        <v>124</v>
      </c>
      <c r="D45" s="50"/>
      <c r="E45" s="51"/>
      <c r="F45" s="51"/>
      <c r="G45" s="104"/>
      <c r="H45" s="18"/>
    </row>
    <row r="46" spans="1:8" ht="26.25" x14ac:dyDescent="0.25">
      <c r="A46" s="58" t="s">
        <v>7</v>
      </c>
      <c r="B46" s="97" t="s">
        <v>125</v>
      </c>
      <c r="C46" s="59" t="s">
        <v>126</v>
      </c>
      <c r="D46" s="47">
        <f t="shared" ref="D46:F46" si="5">D47</f>
        <v>0</v>
      </c>
      <c r="E46" s="47">
        <f t="shared" si="5"/>
        <v>0</v>
      </c>
      <c r="F46" s="47">
        <f t="shared" si="5"/>
        <v>0</v>
      </c>
      <c r="G46" s="103"/>
      <c r="H46" s="19"/>
    </row>
    <row r="47" spans="1:8" ht="26.25" x14ac:dyDescent="0.25">
      <c r="A47" s="60" t="s">
        <v>7</v>
      </c>
      <c r="B47" s="97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3"/>
      <c r="H47" s="19"/>
    </row>
    <row r="48" spans="1:8" ht="26.25" x14ac:dyDescent="0.25">
      <c r="A48" s="60" t="s">
        <v>7</v>
      </c>
      <c r="B48" s="97" t="s">
        <v>129</v>
      </c>
      <c r="C48" s="61" t="s">
        <v>130</v>
      </c>
      <c r="D48" s="50"/>
      <c r="E48" s="51"/>
      <c r="F48" s="51"/>
      <c r="G48" s="106"/>
      <c r="H48" s="19"/>
    </row>
    <row r="49" spans="1:8" ht="39" x14ac:dyDescent="0.25">
      <c r="A49" s="40" t="s">
        <v>7</v>
      </c>
      <c r="B49" s="94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2"/>
      <c r="H49" s="16"/>
    </row>
    <row r="50" spans="1:8" ht="102.75" x14ac:dyDescent="0.25">
      <c r="A50" s="52" t="s">
        <v>7</v>
      </c>
      <c r="B50" s="95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5"/>
      <c r="H50" s="16"/>
    </row>
    <row r="51" spans="1:8" ht="90.75" customHeight="1" x14ac:dyDescent="0.25">
      <c r="A51" s="60" t="s">
        <v>7</v>
      </c>
      <c r="B51" s="97" t="s">
        <v>144</v>
      </c>
      <c r="C51" s="65" t="s">
        <v>142</v>
      </c>
      <c r="D51" s="66">
        <f>D52</f>
        <v>0</v>
      </c>
      <c r="E51" s="66">
        <f>E52</f>
        <v>0</v>
      </c>
      <c r="F51" s="66">
        <f>F52</f>
        <v>0</v>
      </c>
      <c r="G51" s="105"/>
      <c r="H51" s="21"/>
    </row>
    <row r="52" spans="1:8" ht="127.5" customHeight="1" x14ac:dyDescent="0.25">
      <c r="A52" s="60" t="s">
        <v>7</v>
      </c>
      <c r="B52" s="97" t="s">
        <v>145</v>
      </c>
      <c r="C52" s="65" t="s">
        <v>143</v>
      </c>
      <c r="D52" s="66"/>
      <c r="E52" s="66"/>
      <c r="F52" s="66"/>
      <c r="G52" s="105"/>
      <c r="H52" s="21"/>
    </row>
    <row r="53" spans="1:8" ht="115.5" x14ac:dyDescent="0.25">
      <c r="A53" s="48" t="s">
        <v>7</v>
      </c>
      <c r="B53" s="93" t="s">
        <v>56</v>
      </c>
      <c r="C53" s="49" t="s">
        <v>55</v>
      </c>
      <c r="D53" s="50">
        <f t="shared" ref="D53:F53" si="6">D54</f>
        <v>0</v>
      </c>
      <c r="E53" s="50">
        <f t="shared" si="6"/>
        <v>0</v>
      </c>
      <c r="F53" s="50">
        <f t="shared" si="6"/>
        <v>0</v>
      </c>
      <c r="G53" s="103"/>
      <c r="H53" s="16"/>
    </row>
    <row r="54" spans="1:8" ht="115.5" x14ac:dyDescent="0.25">
      <c r="A54" s="48" t="s">
        <v>7</v>
      </c>
      <c r="B54" s="93" t="s">
        <v>58</v>
      </c>
      <c r="C54" s="49" t="s">
        <v>57</v>
      </c>
      <c r="D54" s="50"/>
      <c r="E54" s="51"/>
      <c r="F54" s="51"/>
      <c r="G54" s="104"/>
      <c r="H54" s="16"/>
    </row>
    <row r="55" spans="1:8" ht="39" x14ac:dyDescent="0.25">
      <c r="A55" s="62" t="s">
        <v>7</v>
      </c>
      <c r="B55" s="98" t="s">
        <v>131</v>
      </c>
      <c r="C55" s="63" t="s">
        <v>132</v>
      </c>
      <c r="D55" s="54">
        <f t="shared" ref="D55:F56" si="7">D56</f>
        <v>0</v>
      </c>
      <c r="E55" s="54">
        <f t="shared" si="7"/>
        <v>0</v>
      </c>
      <c r="F55" s="54">
        <f t="shared" si="7"/>
        <v>0</v>
      </c>
      <c r="G55" s="105"/>
      <c r="H55" s="20"/>
    </row>
    <row r="56" spans="1:8" ht="64.5" x14ac:dyDescent="0.25">
      <c r="A56" s="60" t="s">
        <v>7</v>
      </c>
      <c r="B56" s="97" t="s">
        <v>133</v>
      </c>
      <c r="C56" s="61" t="s">
        <v>134</v>
      </c>
      <c r="D56" s="50">
        <f t="shared" si="7"/>
        <v>0</v>
      </c>
      <c r="E56" s="50">
        <f t="shared" si="7"/>
        <v>0</v>
      </c>
      <c r="F56" s="50">
        <f t="shared" si="7"/>
        <v>0</v>
      </c>
      <c r="G56" s="103"/>
      <c r="H56" s="20"/>
    </row>
    <row r="57" spans="1:8" ht="64.5" x14ac:dyDescent="0.25">
      <c r="A57" s="60" t="s">
        <v>7</v>
      </c>
      <c r="B57" s="97" t="s">
        <v>135</v>
      </c>
      <c r="C57" s="61" t="s">
        <v>136</v>
      </c>
      <c r="D57" s="50"/>
      <c r="E57" s="51"/>
      <c r="F57" s="51"/>
      <c r="G57" s="104"/>
      <c r="H57" s="20"/>
    </row>
    <row r="58" spans="1:8" ht="26.25" x14ac:dyDescent="0.25">
      <c r="A58" s="40" t="s">
        <v>7</v>
      </c>
      <c r="B58" s="94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2">
        <f>G60</f>
        <v>0</v>
      </c>
      <c r="H58" s="16"/>
    </row>
    <row r="59" spans="1:8" ht="102.75" x14ac:dyDescent="0.25">
      <c r="A59" s="48" t="s">
        <v>7</v>
      </c>
      <c r="B59" s="93" t="s">
        <v>153</v>
      </c>
      <c r="C59" s="49" t="s">
        <v>154</v>
      </c>
      <c r="D59" s="50">
        <f t="shared" ref="D59:F59" si="8">D60</f>
        <v>0</v>
      </c>
      <c r="E59" s="50">
        <f>E60</f>
        <v>0</v>
      </c>
      <c r="F59" s="50">
        <f t="shared" si="8"/>
        <v>0</v>
      </c>
      <c r="G59" s="103"/>
      <c r="H59" s="16"/>
    </row>
    <row r="60" spans="1:8" ht="108" customHeight="1" x14ac:dyDescent="0.25">
      <c r="A60" s="48" t="s">
        <v>7</v>
      </c>
      <c r="B60" s="93" t="s">
        <v>151</v>
      </c>
      <c r="C60" s="49" t="s">
        <v>152</v>
      </c>
      <c r="D60" s="50"/>
      <c r="E60" s="55"/>
      <c r="F60" s="51"/>
      <c r="G60" s="106"/>
      <c r="H60" s="16"/>
    </row>
    <row r="61" spans="1:8" ht="108" customHeight="1" x14ac:dyDescent="0.25">
      <c r="A61" s="48" t="s">
        <v>7</v>
      </c>
      <c r="B61" s="93" t="s">
        <v>159</v>
      </c>
      <c r="C61" s="49" t="s">
        <v>160</v>
      </c>
      <c r="D61" s="50"/>
      <c r="E61" s="55">
        <v>4000</v>
      </c>
      <c r="F61" s="51"/>
      <c r="G61" s="106"/>
      <c r="H61" s="21"/>
    </row>
    <row r="62" spans="1:8" x14ac:dyDescent="0.25">
      <c r="A62" s="40" t="s">
        <v>7</v>
      </c>
      <c r="B62" s="94" t="s">
        <v>62</v>
      </c>
      <c r="C62" s="67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2"/>
      <c r="H62" s="16"/>
    </row>
    <row r="63" spans="1:8" x14ac:dyDescent="0.25">
      <c r="A63" s="58" t="s">
        <v>7</v>
      </c>
      <c r="B63" s="97" t="s">
        <v>137</v>
      </c>
      <c r="C63" s="68" t="s">
        <v>138</v>
      </c>
      <c r="D63" s="54">
        <f>D64</f>
        <v>0</v>
      </c>
      <c r="E63" s="54">
        <f>E64</f>
        <v>0</v>
      </c>
      <c r="F63" s="54">
        <f>F64</f>
        <v>0</v>
      </c>
      <c r="G63" s="105"/>
      <c r="H63" s="21"/>
    </row>
    <row r="64" spans="1:8" ht="26.25" x14ac:dyDescent="0.25">
      <c r="A64" s="60" t="s">
        <v>7</v>
      </c>
      <c r="B64" s="97" t="s">
        <v>170</v>
      </c>
      <c r="C64" s="69" t="s">
        <v>139</v>
      </c>
      <c r="D64" s="39"/>
      <c r="E64" s="39"/>
      <c r="F64" s="39"/>
      <c r="G64" s="105"/>
      <c r="H64" s="21"/>
    </row>
    <row r="65" spans="1:8" x14ac:dyDescent="0.25">
      <c r="A65" s="44" t="s">
        <v>7</v>
      </c>
      <c r="B65" s="93" t="s">
        <v>63</v>
      </c>
      <c r="C65" s="70" t="s">
        <v>140</v>
      </c>
      <c r="D65" s="47">
        <f>D66</f>
        <v>0</v>
      </c>
      <c r="E65" s="47">
        <f t="shared" ref="E65:F65" si="9">E66</f>
        <v>0</v>
      </c>
      <c r="F65" s="47">
        <f t="shared" si="9"/>
        <v>0</v>
      </c>
      <c r="G65" s="103"/>
      <c r="H65" s="16"/>
    </row>
    <row r="66" spans="1:8" ht="26.25" x14ac:dyDescent="0.25">
      <c r="A66" s="48" t="s">
        <v>7</v>
      </c>
      <c r="B66" s="93" t="s">
        <v>64</v>
      </c>
      <c r="C66" s="71" t="s">
        <v>141</v>
      </c>
      <c r="D66" s="50"/>
      <c r="E66" s="51"/>
      <c r="F66" s="51"/>
      <c r="G66" s="104"/>
      <c r="H66" s="16"/>
    </row>
    <row r="67" spans="1:8" ht="19.5" customHeight="1" x14ac:dyDescent="0.25">
      <c r="A67" s="36" t="s">
        <v>7</v>
      </c>
      <c r="B67" s="94" t="s">
        <v>66</v>
      </c>
      <c r="C67" s="113" t="s">
        <v>65</v>
      </c>
      <c r="D67" s="114">
        <f>D68+D88</f>
        <v>14161203.42</v>
      </c>
      <c r="E67" s="114">
        <f>E69+E74+E77</f>
        <v>14274503.42</v>
      </c>
      <c r="F67" s="114">
        <f>F68+F88</f>
        <v>2134430.2800000003</v>
      </c>
      <c r="G67" s="114">
        <f>G68+G88</f>
        <v>2191070.2800000003</v>
      </c>
      <c r="H67" s="16"/>
    </row>
    <row r="68" spans="1:8" ht="39" x14ac:dyDescent="0.25">
      <c r="A68" s="36" t="s">
        <v>7</v>
      </c>
      <c r="B68" s="94" t="s">
        <v>68</v>
      </c>
      <c r="C68" s="72" t="s">
        <v>67</v>
      </c>
      <c r="D68" s="39">
        <f>D69+D74+D77</f>
        <v>14161203.42</v>
      </c>
      <c r="E68" s="39">
        <f>E67</f>
        <v>14274503.42</v>
      </c>
      <c r="F68" s="39">
        <f>F69+F74+F77</f>
        <v>2134430.2800000003</v>
      </c>
      <c r="G68" s="39">
        <f>G69+G74+G77</f>
        <v>2191070.2800000003</v>
      </c>
      <c r="H68" s="16"/>
    </row>
    <row r="69" spans="1:8" ht="26.25" x14ac:dyDescent="0.25">
      <c r="A69" s="36" t="s">
        <v>7</v>
      </c>
      <c r="B69" s="94" t="s">
        <v>89</v>
      </c>
      <c r="C69" s="72" t="s">
        <v>69</v>
      </c>
      <c r="D69" s="39">
        <f>D70+D72</f>
        <v>1313000</v>
      </c>
      <c r="E69" s="39">
        <f t="shared" ref="E69" si="10">E70+E72</f>
        <v>1313000</v>
      </c>
      <c r="F69" s="39">
        <f t="shared" ref="F69" si="11">F70+F72</f>
        <v>686700</v>
      </c>
      <c r="G69" s="39">
        <f t="shared" ref="G69" si="12">G70+G72</f>
        <v>686700</v>
      </c>
      <c r="H69" s="16"/>
    </row>
    <row r="70" spans="1:8" ht="39.75" customHeight="1" x14ac:dyDescent="0.25">
      <c r="A70" s="48" t="s">
        <v>7</v>
      </c>
      <c r="B70" s="93" t="s">
        <v>90</v>
      </c>
      <c r="C70" s="71" t="s">
        <v>70</v>
      </c>
      <c r="D70" s="50">
        <f>D71</f>
        <v>381000</v>
      </c>
      <c r="E70" s="50">
        <f t="shared" ref="E70" si="13">E71</f>
        <v>381000</v>
      </c>
      <c r="F70" s="50">
        <f>G70</f>
        <v>190500</v>
      </c>
      <c r="G70" s="103">
        <f>G71</f>
        <v>190500</v>
      </c>
      <c r="H70" s="16"/>
    </row>
    <row r="71" spans="1:8" ht="44.25" customHeight="1" x14ac:dyDescent="0.25">
      <c r="A71" s="48" t="s">
        <v>7</v>
      </c>
      <c r="B71" s="93" t="s">
        <v>91</v>
      </c>
      <c r="C71" s="90" t="s">
        <v>161</v>
      </c>
      <c r="D71" s="50">
        <f>E71</f>
        <v>381000</v>
      </c>
      <c r="E71" s="55">
        <v>381000</v>
      </c>
      <c r="F71" s="55">
        <f>G71</f>
        <v>190500</v>
      </c>
      <c r="G71" s="106">
        <v>190500</v>
      </c>
      <c r="H71" s="16"/>
    </row>
    <row r="72" spans="1:8" ht="56.25" customHeight="1" x14ac:dyDescent="0.25">
      <c r="A72" s="48" t="s">
        <v>7</v>
      </c>
      <c r="B72" s="93" t="s">
        <v>163</v>
      </c>
      <c r="C72" s="91" t="s">
        <v>164</v>
      </c>
      <c r="D72" s="50">
        <f>D73</f>
        <v>932000</v>
      </c>
      <c r="E72" s="50">
        <f>E73</f>
        <v>932000</v>
      </c>
      <c r="F72" s="73">
        <f>F73</f>
        <v>496200</v>
      </c>
      <c r="G72" s="107">
        <f>G73</f>
        <v>496200</v>
      </c>
      <c r="H72" s="16"/>
    </row>
    <row r="73" spans="1:8" ht="46.5" customHeight="1" x14ac:dyDescent="0.25">
      <c r="A73" s="48" t="s">
        <v>7</v>
      </c>
      <c r="B73" s="93" t="s">
        <v>162</v>
      </c>
      <c r="C73" s="91" t="s">
        <v>165</v>
      </c>
      <c r="D73" s="50">
        <f>E73</f>
        <v>932000</v>
      </c>
      <c r="E73" s="55">
        <v>932000</v>
      </c>
      <c r="F73" s="55">
        <f>G73</f>
        <v>496200</v>
      </c>
      <c r="G73" s="106">
        <v>496200</v>
      </c>
      <c r="H73" s="16"/>
    </row>
    <row r="74" spans="1:8" ht="28.5" customHeight="1" x14ac:dyDescent="0.25">
      <c r="A74" s="36" t="s">
        <v>7</v>
      </c>
      <c r="B74" s="94" t="s">
        <v>92</v>
      </c>
      <c r="C74" s="72" t="s">
        <v>71</v>
      </c>
      <c r="D74" s="39">
        <f>D75</f>
        <v>0</v>
      </c>
      <c r="E74" s="39">
        <f t="shared" ref="E74:F74" si="14">E75</f>
        <v>113300</v>
      </c>
      <c r="F74" s="39">
        <f t="shared" si="14"/>
        <v>0</v>
      </c>
      <c r="G74" s="102">
        <f>G76</f>
        <v>56640</v>
      </c>
      <c r="H74" s="16"/>
    </row>
    <row r="75" spans="1:8" ht="51.75" x14ac:dyDescent="0.25">
      <c r="A75" s="48" t="s">
        <v>7</v>
      </c>
      <c r="B75" s="93" t="s">
        <v>93</v>
      </c>
      <c r="C75" s="71" t="s">
        <v>72</v>
      </c>
      <c r="D75" s="50">
        <f>D76</f>
        <v>0</v>
      </c>
      <c r="E75" s="50">
        <f t="shared" ref="E75:F75" si="15">E76</f>
        <v>113300</v>
      </c>
      <c r="F75" s="50">
        <f t="shared" si="15"/>
        <v>0</v>
      </c>
      <c r="G75" s="103">
        <f>G76</f>
        <v>56640</v>
      </c>
      <c r="H75" s="16"/>
    </row>
    <row r="76" spans="1:8" ht="51.75" x14ac:dyDescent="0.25">
      <c r="A76" s="48" t="s">
        <v>7</v>
      </c>
      <c r="B76" s="93" t="s">
        <v>94</v>
      </c>
      <c r="C76" s="71" t="s">
        <v>73</v>
      </c>
      <c r="D76" s="50"/>
      <c r="E76" s="55">
        <v>113300</v>
      </c>
      <c r="F76" s="55">
        <v>0</v>
      </c>
      <c r="G76" s="106">
        <v>56640</v>
      </c>
      <c r="H76" s="16"/>
    </row>
    <row r="77" spans="1:8" ht="19.5" customHeight="1" x14ac:dyDescent="0.25">
      <c r="A77" s="36" t="s">
        <v>7</v>
      </c>
      <c r="B77" s="94" t="s">
        <v>95</v>
      </c>
      <c r="C77" s="72" t="s">
        <v>74</v>
      </c>
      <c r="D77" s="39">
        <f>D80+D82+D78</f>
        <v>12848203.42</v>
      </c>
      <c r="E77" s="39">
        <f>E78+E82+E80</f>
        <v>12848203.42</v>
      </c>
      <c r="F77" s="39">
        <f>F80+F82+F78</f>
        <v>1447730.28</v>
      </c>
      <c r="G77" s="39">
        <f>G80+G82+G78</f>
        <v>1447730.28</v>
      </c>
      <c r="H77" s="16"/>
    </row>
    <row r="78" spans="1:8" ht="76.5" customHeight="1" x14ac:dyDescent="0.25">
      <c r="A78" s="48" t="s">
        <v>7</v>
      </c>
      <c r="B78" s="93" t="s">
        <v>166</v>
      </c>
      <c r="C78" s="92" t="s">
        <v>167</v>
      </c>
      <c r="D78" s="50">
        <f>D79</f>
        <v>11661191.09</v>
      </c>
      <c r="E78" s="50">
        <f t="shared" ref="E78:F78" si="16">E79</f>
        <v>11661191.09</v>
      </c>
      <c r="F78" s="50">
        <f t="shared" si="16"/>
        <v>935119.38</v>
      </c>
      <c r="G78" s="103">
        <f>G79</f>
        <v>935119.38</v>
      </c>
      <c r="H78" s="21"/>
    </row>
    <row r="79" spans="1:8" ht="93.75" customHeight="1" x14ac:dyDescent="0.25">
      <c r="A79" s="48" t="s">
        <v>7</v>
      </c>
      <c r="B79" s="93" t="s">
        <v>148</v>
      </c>
      <c r="C79" s="92" t="s">
        <v>168</v>
      </c>
      <c r="D79" s="50">
        <f>E79</f>
        <v>11661191.09</v>
      </c>
      <c r="E79" s="51">
        <v>11661191.09</v>
      </c>
      <c r="F79" s="51">
        <f>G79</f>
        <v>935119.38</v>
      </c>
      <c r="G79" s="106">
        <v>935119.38</v>
      </c>
      <c r="H79" s="21"/>
    </row>
    <row r="80" spans="1:8" ht="67.5" customHeight="1" x14ac:dyDescent="0.25">
      <c r="A80" s="48" t="s">
        <v>7</v>
      </c>
      <c r="B80" s="93" t="s">
        <v>96</v>
      </c>
      <c r="C80" s="71" t="s">
        <v>75</v>
      </c>
      <c r="D80" s="86"/>
      <c r="E80" s="86"/>
      <c r="F80" s="50"/>
      <c r="G80" s="86"/>
      <c r="H80" s="16"/>
    </row>
    <row r="81" spans="1:8" ht="77.25" customHeight="1" x14ac:dyDescent="0.25">
      <c r="A81" s="48" t="s">
        <v>7</v>
      </c>
      <c r="B81" s="93" t="s">
        <v>97</v>
      </c>
      <c r="C81" s="71" t="s">
        <v>76</v>
      </c>
      <c r="D81" s="86"/>
      <c r="E81" s="86"/>
      <c r="F81" s="51"/>
      <c r="G81" s="87"/>
      <c r="H81" s="16"/>
    </row>
    <row r="82" spans="1:8" ht="30.75" customHeight="1" x14ac:dyDescent="0.25">
      <c r="A82" s="48" t="s">
        <v>7</v>
      </c>
      <c r="B82" s="93" t="s">
        <v>98</v>
      </c>
      <c r="C82" s="71" t="s">
        <v>77</v>
      </c>
      <c r="D82" s="50">
        <f>D83</f>
        <v>1187012.33</v>
      </c>
      <c r="E82" s="50">
        <f t="shared" ref="E82:F82" si="17">E83</f>
        <v>1187012.33</v>
      </c>
      <c r="F82" s="50">
        <f t="shared" si="17"/>
        <v>512610.9</v>
      </c>
      <c r="G82" s="108">
        <f>G83</f>
        <v>512610.9</v>
      </c>
      <c r="H82" s="16"/>
    </row>
    <row r="83" spans="1:8" ht="39" customHeight="1" x14ac:dyDescent="0.25">
      <c r="A83" s="48" t="s">
        <v>7</v>
      </c>
      <c r="B83" s="93" t="s">
        <v>99</v>
      </c>
      <c r="C83" s="71" t="s">
        <v>78</v>
      </c>
      <c r="D83" s="50">
        <f>E83</f>
        <v>1187012.33</v>
      </c>
      <c r="E83" s="50">
        <f>E85+E86+E87</f>
        <v>1187012.33</v>
      </c>
      <c r="F83" s="50">
        <f>G83</f>
        <v>512610.9</v>
      </c>
      <c r="G83" s="103">
        <f>G85+G86+G87</f>
        <v>512610.9</v>
      </c>
      <c r="H83" s="16"/>
    </row>
    <row r="84" spans="1:8" ht="17.25" customHeight="1" x14ac:dyDescent="0.25">
      <c r="A84" s="48"/>
      <c r="B84" s="93"/>
      <c r="C84" s="71" t="s">
        <v>169</v>
      </c>
      <c r="D84" s="50"/>
      <c r="E84" s="50"/>
      <c r="F84" s="50"/>
      <c r="G84" s="103"/>
      <c r="H84" s="21"/>
    </row>
    <row r="85" spans="1:8" ht="34.5" customHeight="1" x14ac:dyDescent="0.25">
      <c r="A85" s="48"/>
      <c r="B85" s="93"/>
      <c r="C85" s="71" t="s">
        <v>157</v>
      </c>
      <c r="D85" s="50">
        <f>E85</f>
        <v>11601.43</v>
      </c>
      <c r="E85" s="55">
        <v>11601.43</v>
      </c>
      <c r="F85" s="55">
        <f>G85</f>
        <v>0</v>
      </c>
      <c r="G85" s="104"/>
      <c r="H85" s="16"/>
    </row>
    <row r="86" spans="1:8" x14ac:dyDescent="0.25">
      <c r="A86" s="48"/>
      <c r="B86" s="93"/>
      <c r="C86" s="71" t="s">
        <v>156</v>
      </c>
      <c r="D86" s="50">
        <f>E86</f>
        <v>37410.9</v>
      </c>
      <c r="E86" s="55">
        <v>37410.9</v>
      </c>
      <c r="F86" s="55">
        <f>G86</f>
        <v>37410.9</v>
      </c>
      <c r="G86" s="104">
        <v>37410.9</v>
      </c>
      <c r="H86" s="16"/>
    </row>
    <row r="87" spans="1:8" x14ac:dyDescent="0.25">
      <c r="A87" s="48"/>
      <c r="B87" s="93"/>
      <c r="C87" s="71" t="s">
        <v>155</v>
      </c>
      <c r="D87" s="50">
        <f>E87</f>
        <v>1138000</v>
      </c>
      <c r="E87" s="55">
        <v>1138000</v>
      </c>
      <c r="F87" s="55">
        <f>G87</f>
        <v>475200</v>
      </c>
      <c r="G87" s="104">
        <v>475200</v>
      </c>
      <c r="H87" s="16"/>
    </row>
    <row r="88" spans="1:8" ht="26.25" x14ac:dyDescent="0.25">
      <c r="A88" s="74" t="s">
        <v>7</v>
      </c>
      <c r="B88" s="94" t="s">
        <v>80</v>
      </c>
      <c r="C88" s="75" t="s">
        <v>79</v>
      </c>
      <c r="D88" s="76">
        <f>D89</f>
        <v>0</v>
      </c>
      <c r="E88" s="76">
        <f>E89</f>
        <v>0</v>
      </c>
      <c r="F88" s="76">
        <f>F89</f>
        <v>0</v>
      </c>
      <c r="G88" s="102"/>
      <c r="H88" s="16"/>
    </row>
    <row r="89" spans="1:8" ht="26.25" x14ac:dyDescent="0.25">
      <c r="A89" s="44" t="s">
        <v>7</v>
      </c>
      <c r="B89" s="93" t="s">
        <v>100</v>
      </c>
      <c r="C89" s="70" t="s">
        <v>81</v>
      </c>
      <c r="D89" s="47">
        <f>D90+D91</f>
        <v>0</v>
      </c>
      <c r="E89" s="47">
        <f>E90+E91</f>
        <v>0</v>
      </c>
      <c r="F89" s="47">
        <f>F90+F91</f>
        <v>0</v>
      </c>
      <c r="G89" s="103"/>
      <c r="H89" s="16"/>
    </row>
    <row r="90" spans="1:8" ht="51.75" x14ac:dyDescent="0.25">
      <c r="A90" s="48" t="s">
        <v>7</v>
      </c>
      <c r="B90" s="93" t="s">
        <v>101</v>
      </c>
      <c r="C90" s="71" t="s">
        <v>82</v>
      </c>
      <c r="D90" s="50">
        <v>0</v>
      </c>
      <c r="E90" s="51">
        <v>0</v>
      </c>
      <c r="F90" s="51">
        <v>0</v>
      </c>
      <c r="G90" s="104"/>
      <c r="H90" s="16"/>
    </row>
    <row r="91" spans="1:8" ht="26.25" x14ac:dyDescent="0.25">
      <c r="A91" s="79" t="s">
        <v>7</v>
      </c>
      <c r="B91" s="99" t="s">
        <v>102</v>
      </c>
      <c r="C91" s="78" t="s">
        <v>81</v>
      </c>
      <c r="D91" s="80">
        <v>0</v>
      </c>
      <c r="E91" s="81"/>
      <c r="F91" s="81">
        <v>0</v>
      </c>
      <c r="G91" s="109"/>
      <c r="H91" s="16"/>
    </row>
    <row r="92" spans="1:8" ht="51.75" x14ac:dyDescent="0.25">
      <c r="A92" s="82" t="s">
        <v>7</v>
      </c>
      <c r="B92" s="100" t="s">
        <v>146</v>
      </c>
      <c r="C92" s="83" t="s">
        <v>147</v>
      </c>
      <c r="D92" s="84">
        <f>D93+D95</f>
        <v>0</v>
      </c>
      <c r="E92" s="84">
        <f>E93+E95</f>
        <v>0</v>
      </c>
      <c r="F92" s="84">
        <f>F93+F95</f>
        <v>0</v>
      </c>
      <c r="G92" s="102">
        <f>G93+G94</f>
        <v>-731146.85</v>
      </c>
      <c r="H92" s="21"/>
    </row>
    <row r="93" spans="1:8" ht="69.75" customHeight="1" x14ac:dyDescent="0.25">
      <c r="A93" s="48" t="s">
        <v>7</v>
      </c>
      <c r="B93" s="93" t="s">
        <v>173</v>
      </c>
      <c r="C93" s="115" t="s">
        <v>174</v>
      </c>
      <c r="D93" s="50"/>
      <c r="E93" s="51"/>
      <c r="F93" s="51"/>
      <c r="G93" s="104">
        <v>-731146.85</v>
      </c>
      <c r="H93" s="5"/>
    </row>
    <row r="94" spans="1:8" ht="120" customHeight="1" x14ac:dyDescent="0.25">
      <c r="A94" s="48" t="s">
        <v>7</v>
      </c>
      <c r="B94" s="93" t="s">
        <v>149</v>
      </c>
      <c r="C94" s="85" t="s">
        <v>150</v>
      </c>
      <c r="D94" s="86"/>
      <c r="E94" s="87"/>
      <c r="F94" s="87"/>
      <c r="G94" s="104"/>
      <c r="H94" s="5"/>
    </row>
    <row r="95" spans="1:8" x14ac:dyDescent="0.25">
      <c r="A95" s="77"/>
      <c r="B95" s="77"/>
      <c r="C95" s="77"/>
      <c r="D95" s="77"/>
      <c r="E95" s="77"/>
      <c r="F95" s="77"/>
      <c r="G95" s="110"/>
    </row>
    <row r="96" spans="1:8" x14ac:dyDescent="0.25">
      <c r="A96"/>
      <c r="B96" s="112" t="s">
        <v>176</v>
      </c>
      <c r="C96" t="s">
        <v>177</v>
      </c>
      <c r="G96" s="111"/>
    </row>
    <row r="97" spans="2:7" x14ac:dyDescent="0.25">
      <c r="G97" s="111"/>
    </row>
    <row r="98" spans="2:7" x14ac:dyDescent="0.25">
      <c r="B98" s="1" t="s">
        <v>172</v>
      </c>
      <c r="C98" s="1" t="s">
        <v>171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Доходы</vt:lpstr>
      <vt:lpstr>Диаграмма1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2023-07-03T12:50:52Z</cp:lastPrinted>
  <dcterms:created xsi:type="dcterms:W3CDTF">2019-01-29T07:51:36Z</dcterms:created>
  <dcterms:modified xsi:type="dcterms:W3CDTF">2023-12-22T13:19:45Z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