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3\Месячный отчет\март 2023\"/>
    </mc:Choice>
  </mc:AlternateContent>
  <bookViews>
    <workbookView xWindow="-15" yWindow="-15" windowWidth="15375" windowHeight="7770" activeTab="1"/>
  </bookViews>
  <sheets>
    <sheet name="Диаграмма1" sheetId="3" r:id="rId1"/>
    <sheet name="Доходы" sheetId="2" r:id="rId2"/>
  </sheets>
  <calcPr calcId="152511"/>
</workbook>
</file>

<file path=xl/calcChain.xml><?xml version="1.0" encoding="utf-8"?>
<calcChain xmlns="http://schemas.openxmlformats.org/spreadsheetml/2006/main">
  <c r="G13" i="2" l="1"/>
  <c r="G92" i="2" l="1"/>
  <c r="G83" i="2" l="1"/>
  <c r="E83" i="2"/>
  <c r="D73" i="2"/>
  <c r="E72" i="2"/>
  <c r="D71" i="2"/>
  <c r="D70" i="2" s="1"/>
  <c r="E17" i="2"/>
  <c r="G58" i="2" l="1"/>
  <c r="F87" i="2" l="1"/>
  <c r="D83" i="2" l="1"/>
  <c r="G17" i="2" l="1"/>
  <c r="F83" i="2" l="1"/>
  <c r="G82" i="2"/>
  <c r="F79" i="2" l="1"/>
  <c r="G78" i="2"/>
  <c r="G77" i="2" s="1"/>
  <c r="F73" i="2"/>
  <c r="G72" i="2"/>
  <c r="F71" i="2"/>
  <c r="G22" i="2"/>
  <c r="G21" i="2" s="1"/>
  <c r="G25" i="2" l="1"/>
  <c r="G70" i="2"/>
  <c r="G69" i="2" s="1"/>
  <c r="G74" i="2"/>
  <c r="G75" i="2"/>
  <c r="F72" i="2"/>
  <c r="G68" i="2" l="1"/>
  <c r="G67" i="2" s="1"/>
  <c r="F70" i="2"/>
  <c r="F69" i="2" s="1"/>
  <c r="G16" i="2"/>
  <c r="G28" i="2"/>
  <c r="G30" i="2"/>
  <c r="G27" i="2" l="1"/>
  <c r="G24" i="2" s="1"/>
  <c r="G15" i="2" s="1"/>
  <c r="J13" i="2"/>
  <c r="F85" i="2" l="1"/>
  <c r="D85" i="2"/>
  <c r="D87" i="2"/>
  <c r="F86" i="2"/>
  <c r="D86" i="2"/>
  <c r="D79" i="2"/>
  <c r="E59" i="2"/>
  <c r="E58" i="2" s="1"/>
  <c r="F78" i="2" l="1"/>
  <c r="E78" i="2"/>
  <c r="D78" i="2"/>
  <c r="F92" i="2"/>
  <c r="E92" i="2"/>
  <c r="D92" i="2"/>
  <c r="F51" i="2"/>
  <c r="E51" i="2"/>
  <c r="D51" i="2"/>
  <c r="D89" i="2" l="1"/>
  <c r="D88" i="2" s="1"/>
  <c r="F56" i="2"/>
  <c r="E56" i="2"/>
  <c r="F53" i="2"/>
  <c r="F50" i="2" s="1"/>
  <c r="E53" i="2"/>
  <c r="D53" i="2"/>
  <c r="D50" i="2" s="1"/>
  <c r="D56" i="2"/>
  <c r="F47" i="2"/>
  <c r="E47" i="2"/>
  <c r="D47" i="2"/>
  <c r="F44" i="2"/>
  <c r="F43" i="2" s="1"/>
  <c r="E44" i="2"/>
  <c r="E43" i="2" s="1"/>
  <c r="D44" i="2"/>
  <c r="D43" i="2" s="1"/>
  <c r="F40" i="2"/>
  <c r="F39" i="2" s="1"/>
  <c r="E40" i="2"/>
  <c r="E39" i="2" s="1"/>
  <c r="D40" i="2"/>
  <c r="D39" i="2" s="1"/>
  <c r="F37" i="2"/>
  <c r="F36" i="2" s="1"/>
  <c r="E37" i="2"/>
  <c r="E36" i="2" s="1"/>
  <c r="D37" i="2"/>
  <c r="D36" i="2" s="1"/>
  <c r="F30" i="2"/>
  <c r="E30" i="2"/>
  <c r="D30" i="2"/>
  <c r="F28" i="2"/>
  <c r="E28" i="2"/>
  <c r="D28" i="2"/>
  <c r="F25" i="2"/>
  <c r="E25" i="2"/>
  <c r="D25" i="2"/>
  <c r="F22" i="2"/>
  <c r="F21" i="2" s="1"/>
  <c r="E22" i="2"/>
  <c r="E21" i="2" s="1"/>
  <c r="D22" i="2"/>
  <c r="D21" i="2" s="1"/>
  <c r="F17" i="2"/>
  <c r="F16" i="2" s="1"/>
  <c r="E16" i="2"/>
  <c r="D17" i="2"/>
  <c r="D16" i="2" s="1"/>
  <c r="E89" i="2"/>
  <c r="E88" i="2" s="1"/>
  <c r="F89" i="2"/>
  <c r="F88" i="2" s="1"/>
  <c r="D65" i="2"/>
  <c r="F63" i="2"/>
  <c r="E63" i="2"/>
  <c r="D63" i="2"/>
  <c r="D27" i="2" l="1"/>
  <c r="D24" i="2" s="1"/>
  <c r="D62" i="2"/>
  <c r="E50" i="2"/>
  <c r="F59" i="2"/>
  <c r="F58" i="2" s="1"/>
  <c r="D59" i="2"/>
  <c r="D58" i="2" s="1"/>
  <c r="F55" i="2"/>
  <c r="F49" i="2" s="1"/>
  <c r="E55" i="2"/>
  <c r="E49" i="2" s="1"/>
  <c r="D55" i="2"/>
  <c r="D49" i="2" s="1"/>
  <c r="E46" i="2" l="1"/>
  <c r="E42" i="2" s="1"/>
  <c r="F46" i="2"/>
  <c r="F42" i="2" s="1"/>
  <c r="D46" i="2"/>
  <c r="D42" i="2" s="1"/>
  <c r="D35" i="2"/>
  <c r="E35" i="2"/>
  <c r="F35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E82" i="2"/>
  <c r="F82" i="2"/>
  <c r="F77" i="2" s="1"/>
  <c r="D82" i="2"/>
  <c r="D77" i="2" s="1"/>
  <c r="E75" i="2"/>
  <c r="E74" i="2" s="1"/>
  <c r="F75" i="2"/>
  <c r="F74" i="2" s="1"/>
  <c r="D75" i="2"/>
  <c r="D74" i="2" s="1"/>
  <c r="D72" i="2"/>
  <c r="E70" i="2"/>
  <c r="E69" i="2" s="1"/>
  <c r="F68" i="2" l="1"/>
  <c r="F67" i="2" s="1"/>
  <c r="F13" i="2" s="1"/>
  <c r="E77" i="2"/>
  <c r="E67" i="2" s="1"/>
  <c r="E68" i="2" s="1"/>
  <c r="D69" i="2"/>
  <c r="D68" i="2" s="1"/>
  <c r="F27" i="2"/>
  <c r="F24" i="2" s="1"/>
  <c r="E27" i="2"/>
  <c r="E24" i="2" s="1"/>
  <c r="E15" i="2" s="1"/>
  <c r="E13" i="2" l="1"/>
  <c r="D67" i="2"/>
  <c r="D13" i="2" s="1"/>
</calcChain>
</file>

<file path=xl/sharedStrings.xml><?xml version="1.0" encoding="utf-8"?>
<sst xmlns="http://schemas.openxmlformats.org/spreadsheetml/2006/main" count="256" uniqueCount="178">
  <si>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</si>
  <si>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</si>
  <si>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</si>
  <si>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</si>
  <si>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</si>
  <si>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</si>
  <si>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</si>
  <si>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</si>
  <si>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</si>
  <si>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</si>
  <si>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</si>
  <si>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</si>
  <si>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</si>
  <si>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</si>
  <si>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</si>
  <si>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</si>
  <si>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</si>
  <si>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</si>
  <si>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</si>
  <si>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</si>
  <si>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</si>
  <si>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</si>
  <si>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</si>
  <si>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</si>
  <si>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</si>
  <si>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</si>
  <si>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</si>
  <si>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</si>
  <si>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</si>
  <si>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</si>
  <si>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</si>
  <si>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</si>
  <si>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</si>
  <si>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</si>
  <si>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</si>
  <si>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</si>
  <si>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</si>
  <si>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</si>
  <si>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</si>
  <si>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</si>
  <si>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</si>
  <si>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</si>
  <si>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</si>
  <si>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</si>
  <si>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</si>
  <si>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</si>
  <si>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</si>
  <si>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</si>
  <si>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</si>
  <si>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</si>
  <si>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</si>
  <si>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</si>
  <si>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</si>
  <si>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</si>
  <si>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</si>
  <si>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</si>
  <si>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</si>
  <si>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</si>
  <si>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</si>
  <si>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</si>
  <si>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</si>
  <si>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</si>
  <si>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</si>
  <si>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</si>
  <si>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</si>
  <si>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</si>
  <si>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</si>
  <si>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</si>
  <si>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</si>
  <si>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</si>
  <si>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</si>
  <si>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</si>
  <si>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</si>
  <si>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</si>
  <si>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</si>
  <si>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</si>
  <si>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</si>
  <si>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</si>
  <si>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</si>
  <si>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</si>
  <si>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</si>
  <si>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</si>
  <si>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</si>
  <si>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</si>
  <si>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</si>
  <si>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</si>
  <si>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</si>
  <si>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</si>
  <si>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</si>
  <si>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</si>
  <si>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</si>
  <si>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</si>
  <si>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</si>
  <si>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</si>
  <si>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</si>
  <si>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</si>
  <si>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</si>
  <si>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</si>
  <si>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</si>
  <si>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</si>
  <si>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</si>
  <si>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</si>
  <si>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</si>
  <si>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</si>
  <si>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</si>
  <si>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</si>
  <si>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</si>
  <si>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</si>
  <si>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</si>
  <si>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</si>
  <si>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</si>
  <si>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</si>
  <si>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</si>
  <si>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</si>
  <si>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</si>
  <si>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</si>
  <si>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</si>
  <si>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</si>
  <si>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</si>
  <si>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</si>
  <si>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</si>
  <si>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</si>
  <si>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</si>
  <si>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</si>
  <si>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</si>
  <si>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</si>
  <si>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</si>
  <si>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</si>
  <si>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</si>
  <si>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</si>
  <si>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</si>
  <si>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</si>
  <si>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</si>
  <si>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</si>
  <si>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</si>
  <si>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</si>
  <si>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</si>
  <si>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</si>
  <si>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</si>
  <si>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</si>
  <si>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</si>
  <si>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</si>
  <si>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</si>
  <si>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</si>
  <si>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</si>
  <si>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</si>
  <si>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</si>
  <si>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</si>
  <si>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000 2 02 40014 10 0000 150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</si>
  <si>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</si>
  <si>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</si>
  <si>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000 1 16 07090 10 0000 140</t>
  </si>
  <si>
    <t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</si>
  <si>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000 1 16 07090 00 0000 140</t>
  </si>
  <si>
    <t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корпораций</t>
  </si>
  <si>
    <t xml:space="preserve">   СБАЛАНСИРОВАННОСТЬ</t>
  </si>
  <si>
    <t xml:space="preserve">   УЛИЧНОЕ ОСВЕЩЕНИЕ</t>
  </si>
  <si>
    <t xml:space="preserve">  ЗАНЯТОСТЬ НАСЕЛЕНИЯ</t>
  </si>
  <si>
    <t>Администрация Латненского сельского поселения</t>
  </si>
  <si>
    <t>000 1 16 10032 10 0000 140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</si>
  <si>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</si>
  <si>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</si>
  <si>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</si>
  <si>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</si>
  <si>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</si>
  <si>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</si>
  <si>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</si>
  <si>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</si>
  <si>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</si>
  <si>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 т.ч</t>
  </si>
  <si>
    <t>000 1 17 01050 10 0000 180</t>
  </si>
  <si>
    <t xml:space="preserve">                                                      Мальцева Т.В. </t>
  </si>
  <si>
    <t>Глава поселения</t>
  </si>
  <si>
    <t xml:space="preserve">                                                     Сазыкина С.Д.</t>
  </si>
  <si>
    <t xml:space="preserve"> Бухгалтер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</si>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</sst>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0.0"/>
  </numFmts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 Cyr"/>
      <charset val="204"/>
    </font>
    <font>
      <sz val="10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4" fillId="0" borderId="1">
      <alignment horizontal="right"/>
    </xf>
    <xf numFmtId="0" fontId="14" fillId="0" borderId="5">
      <alignment horizontal="right"/>
    </xf>
    <xf numFmtId="0" fontId="14" fillId="0" borderId="8">
      <alignment horizontal="right"/>
    </xf>
    <xf numFmtId="0" fontId="15" fillId="0" borderId="1"/>
    <xf numFmtId="0" fontId="15" fillId="0" borderId="11"/>
    <xf numFmtId="0" fontId="15" fillId="0" borderId="31"/>
    <xf numFmtId="0" fontId="16" fillId="0" borderId="27">
      <alignment wrapText="1"/>
    </xf>
    <xf numFmtId="0" fontId="16" fillId="0" borderId="27"/>
    <xf numFmtId="0" fontId="15" fillId="0" borderId="1"/>
    <xf numFmtId="0" fontId="15" fillId="0" borderId="1"/>
    <xf numFmtId="0" fontId="17" fillId="2" borderId="1"/>
    <xf numFmtId="0" fontId="15" fillId="0" borderId="1"/>
    <xf numFmtId="0" fontId="17" fillId="0" borderId="1"/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11" applyNumberFormat="1" applyBorder="1" applyProtection="1">
      <alignment horizontal="right"/>
    </xf>
    <xf numFmtId="49" fontId="3" fillId="0" borderId="1" xfId="18" applyBorder="1" applyProtection="1">
      <alignment horizontal="right" vertical="center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13" applyNumberFormat="1" applyBorder="1" applyProtection="1">
      <alignment horizontal="right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8" fillId="0" borderId="1" xfId="16" applyNumberFormat="1" applyFont="1" applyProtection="1">
      <alignment horizontal="left"/>
    </xf>
    <xf numFmtId="0" fontId="19" fillId="0" borderId="36" xfId="0" applyFont="1" applyBorder="1" applyProtection="1">
      <protection locked="0"/>
    </xf>
    <xf numFmtId="0" fontId="1" fillId="0" borderId="20" xfId="34" applyNumberFormat="1" applyFont="1" applyBorder="1" applyProtection="1">
      <alignment horizontal="center" vertical="center"/>
    </xf>
    <xf numFmtId="0" fontId="1" fillId="0" borderId="35" xfId="33" applyNumberFormat="1" applyFont="1" applyBorder="1" applyProtection="1">
      <alignment horizontal="center" vertical="center"/>
    </xf>
    <xf numFmtId="49" fontId="1" fillId="0" borderId="20" xfId="35" applyFont="1" applyBorder="1" applyProtection="1">
      <alignment horizontal="center" vertical="center"/>
    </xf>
    <xf numFmtId="49" fontId="20" fillId="0" borderId="34" xfId="37" applyFont="1" applyBorder="1" applyProtection="1">
      <alignment horizontal="center" wrapText="1"/>
    </xf>
    <xf numFmtId="49" fontId="20" fillId="0" borderId="34" xfId="38" applyFont="1" applyBorder="1" applyAlignment="1" applyProtection="1">
      <alignment horizontal="left"/>
    </xf>
    <xf numFmtId="0" fontId="20" fillId="0" borderId="38" xfId="36" applyNumberFormat="1" applyFont="1" applyBorder="1" applyAlignment="1" applyProtection="1">
      <alignment horizontal="left" wrapText="1"/>
    </xf>
    <xf numFmtId="2" fontId="20" fillId="0" borderId="34" xfId="38" applyNumberFormat="1" applyFont="1" applyBorder="1" applyProtection="1">
      <alignment horizontal="center"/>
    </xf>
    <xf numFmtId="49" fontId="1" fillId="0" borderId="34" xfId="41" applyFont="1" applyBorder="1" applyProtection="1">
      <alignment horizontal="center" shrinkToFit="1"/>
    </xf>
    <xf numFmtId="49" fontId="1" fillId="0" borderId="34" xfId="42" applyFont="1" applyBorder="1" applyAlignment="1" applyProtection="1">
      <alignment horizontal="left"/>
    </xf>
    <xf numFmtId="0" fontId="1" fillId="0" borderId="39" xfId="40" applyNumberFormat="1" applyFont="1" applyBorder="1" applyAlignment="1" applyProtection="1">
      <alignment horizontal="left" wrapText="1"/>
    </xf>
    <xf numFmtId="2" fontId="1" fillId="0" borderId="34" xfId="42" applyNumberFormat="1" applyFont="1" applyBorder="1" applyProtection="1">
      <alignment horizontal="center"/>
    </xf>
    <xf numFmtId="2" fontId="1" fillId="0" borderId="34" xfId="43" applyNumberFormat="1" applyFont="1" applyBorder="1" applyProtection="1">
      <alignment horizontal="right" shrinkToFit="1"/>
    </xf>
    <xf numFmtId="49" fontId="20" fillId="0" borderId="34" xfId="45" applyFont="1" applyBorder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2" xfId="44" applyNumberFormat="1" applyFont="1" applyBorder="1" applyAlignment="1" applyProtection="1">
      <alignment wrapText="1"/>
    </xf>
    <xf numFmtId="2" fontId="20" fillId="0" borderId="34" xfId="46" applyNumberFormat="1" applyFont="1" applyBorder="1" applyProtection="1">
      <alignment horizontal="center"/>
    </xf>
    <xf numFmtId="49" fontId="20" fillId="4" borderId="34" xfId="45" applyFont="1" applyFill="1" applyBorder="1" applyProtection="1">
      <alignment horizontal="center" shrinkToFit="1"/>
    </xf>
    <xf numFmtId="49" fontId="20" fillId="4" borderId="34" xfId="46" applyFont="1" applyFill="1" applyBorder="1" applyAlignment="1" applyProtection="1">
      <alignment horizontal="left"/>
    </xf>
    <xf numFmtId="0" fontId="20" fillId="4" borderId="2" xfId="44" applyNumberFormat="1" applyFont="1" applyFill="1" applyBorder="1" applyAlignment="1" applyProtection="1">
      <alignment wrapText="1"/>
    </xf>
    <xf numFmtId="2" fontId="20" fillId="4" borderId="34" xfId="46" applyNumberFormat="1" applyFont="1" applyFill="1" applyBorder="1" applyProtection="1">
      <alignment horizontal="center"/>
    </xf>
    <xf numFmtId="49" fontId="1" fillId="3" borderId="34" xfId="45" applyFont="1" applyFill="1" applyBorder="1" applyProtection="1">
      <alignment horizontal="center" shrinkToFit="1"/>
    </xf>
    <xf numFmtId="49" fontId="1" fillId="3" borderId="34" xfId="46" applyFont="1" applyFill="1" applyBorder="1" applyAlignment="1" applyProtection="1">
      <alignment horizontal="left"/>
    </xf>
    <xf numFmtId="0" fontId="1" fillId="3" borderId="2" xfId="44" applyNumberFormat="1" applyFont="1" applyFill="1" applyBorder="1" applyAlignment="1" applyProtection="1">
      <alignment wrapText="1"/>
    </xf>
    <xf numFmtId="2" fontId="1" fillId="3" borderId="34" xfId="46" applyNumberFormat="1" applyFont="1" applyFill="1" applyBorder="1" applyProtection="1">
      <alignment horizontal="center"/>
    </xf>
    <xf numFmtId="49" fontId="1" fillId="0" borderId="34" xfId="45" applyFont="1" applyBorder="1" applyProtection="1">
      <alignment horizontal="center" shrinkToFit="1"/>
    </xf>
    <xf numFmtId="0" fontId="1" fillId="0" borderId="2" xfId="44" applyNumberFormat="1" applyFont="1" applyBorder="1" applyAlignment="1" applyProtection="1">
      <alignment wrapText="1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49" fontId="21" fillId="3" borderId="34" xfId="45" applyFont="1" applyFill="1" applyBorder="1" applyProtection="1">
      <alignment horizontal="center" shrinkToFit="1"/>
    </xf>
    <xf numFmtId="0" fontId="21" fillId="3" borderId="2" xfId="44" applyNumberFormat="1" applyFont="1" applyFill="1" applyBorder="1" applyAlignment="1" applyProtection="1">
      <alignment wrapText="1"/>
    </xf>
    <xf numFmtId="2" fontId="21" fillId="3" borderId="34" xfId="46" applyNumberFormat="1" applyFont="1" applyFill="1" applyBorder="1" applyProtection="1">
      <alignment horizontal="center"/>
    </xf>
    <xf numFmtId="2" fontId="1" fillId="0" borderId="34" xfId="47" applyNumberFormat="1" applyFont="1" applyBorder="1" applyAlignment="1" applyProtection="1">
      <alignment horizontal="center" shrinkToFit="1"/>
    </xf>
    <xf numFmtId="49" fontId="20" fillId="4" borderId="22" xfId="45" applyFont="1" applyFill="1" applyProtection="1">
      <alignment horizontal="center" shrinkToFit="1"/>
    </xf>
    <xf numFmtId="0" fontId="20" fillId="4" borderId="34" xfId="44" applyNumberFormat="1" applyFont="1" applyFill="1" applyBorder="1" applyAlignment="1" applyProtection="1">
      <alignment wrapText="1"/>
    </xf>
    <xf numFmtId="49" fontId="1" fillId="3" borderId="22" xfId="45" applyFont="1" applyFill="1" applyProtection="1">
      <alignment horizontal="center" shrinkToFit="1"/>
    </xf>
    <xf numFmtId="0" fontId="1" fillId="3" borderId="34" xfId="44" applyNumberFormat="1" applyFont="1" applyFill="1" applyBorder="1" applyAlignment="1" applyProtection="1">
      <alignment wrapText="1"/>
    </xf>
    <xf numFmtId="49" fontId="1" fillId="0" borderId="22" xfId="45" applyFont="1" applyProtection="1">
      <alignment horizontal="center" shrinkToFit="1"/>
    </xf>
    <xf numFmtId="0" fontId="1" fillId="0" borderId="34" xfId="44" applyNumberFormat="1" applyFont="1" applyBorder="1" applyAlignment="1" applyProtection="1">
      <alignment wrapText="1"/>
    </xf>
    <xf numFmtId="49" fontId="21" fillId="3" borderId="22" xfId="45" applyFont="1" applyFill="1" applyProtection="1">
      <alignment horizontal="center" shrinkToFit="1"/>
    </xf>
    <xf numFmtId="0" fontId="21" fillId="3" borderId="34" xfId="44" applyNumberFormat="1" applyFont="1" applyFill="1" applyBorder="1" applyAlignment="1" applyProtection="1">
      <alignment wrapText="1"/>
    </xf>
    <xf numFmtId="49" fontId="21" fillId="0" borderId="34" xfId="45" applyFont="1" applyBorder="1" applyProtection="1">
      <alignment horizontal="center" shrinkToFit="1"/>
    </xf>
    <xf numFmtId="0" fontId="1" fillId="0" borderId="34" xfId="44" applyNumberFormat="1" applyFont="1" applyBorder="1" applyAlignment="1" applyProtection="1">
      <alignment horizontal="left" wrapText="1"/>
    </xf>
    <xf numFmtId="2" fontId="21" fillId="6" borderId="34" xfId="46" applyNumberFormat="1" applyFont="1" applyFill="1" applyBorder="1" applyProtection="1">
      <alignment horizontal="center"/>
    </xf>
    <xf numFmtId="0" fontId="20" fillId="4" borderId="2" xfId="44" applyNumberFormat="1" applyFont="1" applyFill="1" applyBorder="1" applyAlignment="1" applyProtection="1">
      <alignment horizontal="left" wrapText="1"/>
    </xf>
    <xf numFmtId="0" fontId="21" fillId="3" borderId="34" xfId="44" applyNumberFormat="1" applyFont="1" applyFill="1" applyBorder="1" applyAlignment="1" applyProtection="1">
      <alignment horizontal="left" wrapText="1"/>
    </xf>
    <xf numFmtId="0" fontId="21" fillId="0" borderId="34" xfId="44" applyNumberFormat="1" applyFont="1" applyBorder="1" applyAlignment="1" applyProtection="1">
      <alignment horizontal="left" wrapText="1"/>
    </xf>
    <xf numFmtId="0" fontId="1" fillId="3" borderId="2" xfId="44" applyNumberFormat="1" applyFont="1" applyFill="1" applyBorder="1" applyAlignment="1" applyProtection="1">
      <alignment horizontal="left" wrapText="1"/>
    </xf>
    <xf numFmtId="0" fontId="1" fillId="0" borderId="2" xfId="44" applyNumberFormat="1" applyFont="1" applyBorder="1" applyAlignment="1" applyProtection="1">
      <alignment horizontal="left" wrapText="1"/>
    </xf>
    <xf numFmtId="0" fontId="20" fillId="0" borderId="2" xfId="44" applyNumberFormat="1" applyFont="1" applyBorder="1" applyAlignment="1" applyProtection="1">
      <alignment horizontal="left" wrapText="1"/>
    </xf>
    <xf numFmtId="2" fontId="1" fillId="0" borderId="34" xfId="46" applyNumberFormat="1" applyFont="1" applyBorder="1" applyAlignment="1" applyProtection="1">
      <alignment horizontal="center"/>
    </xf>
    <xf numFmtId="49" fontId="20" fillId="5" borderId="34" xfId="45" applyFont="1" applyFill="1" applyBorder="1" applyProtection="1">
      <alignment horizontal="center" shrinkToFit="1"/>
    </xf>
    <xf numFmtId="0" fontId="20" fillId="5" borderId="2" xfId="44" applyNumberFormat="1" applyFont="1" applyFill="1" applyBorder="1" applyAlignment="1" applyProtection="1">
      <alignment horizontal="left" wrapText="1"/>
    </xf>
    <xf numFmtId="2" fontId="20" fillId="5" borderId="34" xfId="46" applyNumberFormat="1" applyFont="1" applyFill="1" applyBorder="1" applyProtection="1">
      <alignment horizontal="center"/>
    </xf>
    <xf numFmtId="0" fontId="19" fillId="0" borderId="0" xfId="0" applyFont="1" applyProtection="1">
      <protection locked="0"/>
    </xf>
    <xf numFmtId="0" fontId="1" fillId="0" borderId="1" xfId="44" applyNumberFormat="1" applyFont="1" applyBorder="1" applyAlignment="1" applyProtection="1">
      <alignment horizontal="left" wrapText="1"/>
    </xf>
    <xf numFmtId="49" fontId="1" fillId="0" borderId="36" xfId="45" applyFont="1" applyBorder="1" applyProtection="1">
      <alignment horizontal="center" shrinkToFit="1"/>
    </xf>
    <xf numFmtId="2" fontId="1" fillId="0" borderId="36" xfId="46" applyNumberFormat="1" applyFont="1" applyBorder="1" applyProtection="1">
      <alignment horizontal="center"/>
    </xf>
    <xf numFmtId="2" fontId="1" fillId="0" borderId="36" xfId="47" applyNumberFormat="1" applyFont="1" applyBorder="1" applyProtection="1">
      <alignment horizontal="right" shrinkToFit="1"/>
    </xf>
    <xf numFmtId="49" fontId="20" fillId="5" borderId="36" xfId="45" applyFont="1" applyFill="1" applyBorder="1" applyProtection="1">
      <alignment horizontal="center" shrinkToFit="1"/>
    </xf>
    <xf numFmtId="0" fontId="20" fillId="5" borderId="34" xfId="44" applyNumberFormat="1" applyFont="1" applyFill="1" applyBorder="1" applyAlignment="1" applyProtection="1">
      <alignment horizontal="left" wrapText="1"/>
    </xf>
    <xf numFmtId="2" fontId="20" fillId="3" borderId="34" xfId="46" applyNumberFormat="1" applyFont="1" applyFill="1" applyBorder="1" applyProtection="1">
      <alignment horizontal="center"/>
    </xf>
    <xf numFmtId="0" fontId="21" fillId="6" borderId="34" xfId="44" applyNumberFormat="1" applyFont="1" applyFill="1" applyBorder="1" applyAlignment="1" applyProtection="1">
      <alignment horizontal="left" wrapTex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22" fillId="0" borderId="41" xfId="0" applyFont="1" applyFill="1" applyBorder="1" applyAlignment="1">
      <alignment vertical="center" wrapText="1"/>
    </xf>
    <xf numFmtId="0" fontId="11" fillId="0" borderId="2" xfId="44" applyNumberFormat="1" applyFont="1" applyFill="1" applyBorder="1" applyAlignment="1" applyProtection="1">
      <alignment horizontal="left" wrapText="1"/>
    </xf>
    <xf numFmtId="0" fontId="23" fillId="0" borderId="2" xfId="44" applyNumberFormat="1" applyFont="1" applyFill="1" applyBorder="1" applyAlignment="1" applyProtection="1">
      <alignment horizontal="left" wrapText="1"/>
    </xf>
    <xf numFmtId="49" fontId="1" fillId="0" borderId="34" xfId="46" applyFont="1" applyFill="1" applyBorder="1" applyAlignment="1" applyProtection="1">
      <alignment horizontal="left"/>
    </xf>
    <xf numFmtId="49" fontId="20" fillId="0" borderId="34" xfId="46" applyFont="1" applyFill="1" applyBorder="1" applyAlignment="1" applyProtection="1">
      <alignment horizontal="left"/>
    </xf>
    <xf numFmtId="49" fontId="21" fillId="0" borderId="34" xfId="46" applyFont="1" applyFill="1" applyBorder="1" applyAlignment="1" applyProtection="1">
      <alignment horizontal="left"/>
    </xf>
    <xf numFmtId="49" fontId="20" fillId="0" borderId="40" xfId="46" applyFont="1" applyFill="1" applyBorder="1" applyAlignment="1" applyProtection="1">
      <alignment horizontal="left"/>
    </xf>
    <xf numFmtId="49" fontId="1" fillId="0" borderId="40" xfId="46" applyFont="1" applyFill="1" applyBorder="1" applyAlignment="1" applyProtection="1">
      <alignment horizontal="left"/>
    </xf>
    <xf numFmtId="49" fontId="21" fillId="0" borderId="40" xfId="46" applyFont="1" applyFill="1" applyBorder="1" applyAlignment="1" applyProtection="1">
      <alignment horizontal="left"/>
    </xf>
    <xf numFmtId="49" fontId="1" fillId="0" borderId="36" xfId="46" applyFont="1" applyFill="1" applyBorder="1" applyAlignment="1" applyProtection="1">
      <alignment horizontal="left"/>
    </xf>
    <xf numFmtId="49" fontId="20" fillId="0" borderId="36" xfId="46" applyFont="1" applyFill="1" applyBorder="1" applyAlignment="1" applyProtection="1">
      <alignment horizontal="left"/>
    </xf>
    <xf numFmtId="2" fontId="20" fillId="0" borderId="34" xfId="38" applyNumberFormat="1" applyFont="1" applyFill="1" applyBorder="1" applyProtection="1">
      <alignment horizontal="center"/>
    </xf>
    <xf numFmtId="2" fontId="1" fillId="0" borderId="34" xfId="43" applyNumberFormat="1" applyFont="1" applyFill="1" applyBorder="1" applyProtection="1">
      <alignment horizontal="right" shrinkToFit="1"/>
    </xf>
    <xf numFmtId="2" fontId="20" fillId="0" borderId="34" xfId="46" applyNumberFormat="1" applyFont="1" applyFill="1" applyBorder="1" applyProtection="1">
      <alignment horizontal="center"/>
    </xf>
    <xf numFmtId="2" fontId="1" fillId="0" borderId="34" xfId="46" applyNumberFormat="1" applyFont="1" applyFill="1" applyBorder="1" applyProtection="1">
      <alignment horizontal="center"/>
    </xf>
    <xf numFmtId="2" fontId="1" fillId="0" borderId="34" xfId="47" applyNumberFormat="1" applyFont="1" applyFill="1" applyBorder="1" applyProtection="1">
      <alignment horizontal="right" shrinkToFit="1"/>
    </xf>
    <xf numFmtId="2" fontId="21" fillId="0" borderId="34" xfId="46" applyNumberFormat="1" applyFont="1" applyFill="1" applyBorder="1" applyProtection="1">
      <alignment horizontal="center"/>
    </xf>
    <xf numFmtId="2" fontId="1" fillId="0" borderId="34" xfId="47" applyNumberFormat="1" applyFont="1" applyFill="1" applyBorder="1" applyAlignment="1" applyProtection="1">
      <alignment horizontal="center" shrinkToFit="1"/>
    </xf>
    <xf numFmtId="2" fontId="1" fillId="0" borderId="34" xfId="46" applyNumberFormat="1" applyFont="1" applyFill="1" applyBorder="1" applyAlignment="1" applyProtection="1">
      <alignment horizontal="center"/>
    </xf>
    <xf numFmtId="2" fontId="24" fillId="0" borderId="34" xfId="46" applyNumberFormat="1" applyFont="1" applyFill="1" applyBorder="1" applyProtection="1">
      <alignment horizontal="center"/>
    </xf>
    <xf numFmtId="2" fontId="1" fillId="0" borderId="36" xfId="47" applyNumberFormat="1" applyFont="1" applyFill="1" applyBorder="1" applyProtection="1">
      <alignment horizontal="right" shrinkToFit="1"/>
    </xf>
    <xf numFmtId="0" fontId="1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9" fontId="1" fillId="0" borderId="1" xfId="46" applyFont="1" applyFill="1" applyBorder="1" applyAlignment="1" applyProtection="1">
      <alignment horizontal="left"/>
    </xf>
    <xf numFmtId="0" fontId="20" fillId="6" borderId="2" xfId="44" applyNumberFormat="1" applyFont="1" applyFill="1" applyBorder="1" applyAlignment="1" applyProtection="1">
      <alignment horizontal="left" wrapText="1"/>
    </xf>
    <xf numFmtId="2" fontId="20" fillId="6" borderId="34" xfId="46" applyNumberFormat="1" applyFont="1" applyFill="1" applyBorder="1" applyProtection="1">
      <alignment horizontal="center"/>
    </xf>
    <xf numFmtId="0" fontId="25" fillId="0" borderId="0" xfId="0" applyFont="1" applyAlignment="1">
      <alignment wrapText="1"/>
    </xf>
    <xf numFmtId="2" fontId="1" fillId="6" borderId="34" xfId="47" applyNumberFormat="1" applyFont="1" applyFill="1" applyBorder="1" applyAlignment="1" applyProtection="1">
      <alignment horizontal="center" shrinkToFit="1"/>
    </xf>
    <xf numFmtId="0" fontId="0" fillId="0" borderId="0" xfId="0" applyAlignment="1" applyProtection="1">
      <alignment horizontal="center"/>
      <protection locked="0"/>
    </xf>
    <xf numFmtId="0" fontId="1" fillId="0" borderId="13" xfId="29" applyNumberFormat="1" applyFont="1" applyProtection="1">
      <alignment horizontal="center" vertical="top" wrapText="1"/>
    </xf>
    <xf numFmtId="0" fontId="1" fillId="0" borderId="13" xfId="29" applyFont="1" applyProtection="1">
      <alignment horizontal="center" vertical="top" wrapText="1"/>
      <protection locked="0"/>
    </xf>
    <xf numFmtId="0" fontId="1" fillId="0" borderId="20" xfId="29" applyNumberFormat="1" applyFont="1" applyBorder="1" applyProtection="1">
      <alignment horizontal="center" vertical="top" wrapText="1"/>
    </xf>
    <xf numFmtId="0" fontId="1" fillId="0" borderId="37" xfId="29" applyNumberFormat="1" applyFont="1" applyBorder="1" applyProtection="1">
      <alignment horizontal="center" vertical="top" wrapText="1"/>
    </xf>
    <xf numFmtId="0" fontId="1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2" fillId="0" borderId="2" xfId="28" applyNumberFormat="1" applyAlignment="1" applyProtection="1">
      <alignment horizontal="left"/>
    </xf>
    <xf numFmtId="0" fontId="2" fillId="0" borderId="2" xfId="28" applyAlignment="1" applyProtection="1">
      <alignment horizontal="left"/>
      <protection locked="0"/>
    </xf>
    <xf numFmtId="0" fontId="1" fillId="0" borderId="35" xfId="29" applyNumberFormat="1" applyFont="1" applyBorder="1" applyProtection="1">
      <alignment horizontal="center" vertical="top" wrapText="1"/>
    </xf>
    <xf numFmtId="0" fontId="1" fillId="0" borderId="35" xfId="29" applyFont="1" applyBorder="1" applyProtection="1">
      <alignment horizontal="center" vertical="top" wrapText="1"/>
      <protection locked="0"/>
    </xf>
    <xf numFmtId="49" fontId="1" fillId="0" borderId="13" xfId="30" applyFont="1" applyProtection="1">
      <alignment horizontal="center" vertical="top" wrapText="1"/>
    </xf>
    <xf numFmtId="49" fontId="1" fillId="0" borderId="13" xfId="30" applyFont="1" applyProtection="1">
      <alignment horizontal="center" vertical="top" wrapText="1"/>
      <protection locked="0"/>
    </xf>
    <xf numFmtId="0" fontId="13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Доходы!$D$6:$D$12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Суммы, подлежащие взаимоисключению     План</c:v>
                </c:pt>
                <c:pt idx="6">
                  <c:v>4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Доходы!$D$13:$D$94</c:f>
              <c:numCache>
                <c:formatCode>0.00</c:formatCode>
                <c:ptCount val="81"/>
                <c:pt idx="0">
                  <c:v>8557910.9000000004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8557910.9000000004</c:v>
                </c:pt>
                <c:pt idx="54">
                  <c:v>8557910.9000000004</c:v>
                </c:pt>
                <c:pt idx="55">
                  <c:v>1313000</c:v>
                </c:pt>
                <c:pt idx="56">
                  <c:v>381000</c:v>
                </c:pt>
                <c:pt idx="57">
                  <c:v>381000</c:v>
                </c:pt>
                <c:pt idx="58">
                  <c:v>932000</c:v>
                </c:pt>
                <c:pt idx="59">
                  <c:v>932000</c:v>
                </c:pt>
                <c:pt idx="60">
                  <c:v>0</c:v>
                </c:pt>
                <c:pt idx="61">
                  <c:v>0</c:v>
                </c:pt>
                <c:pt idx="63">
                  <c:v>7244910.9000000004</c:v>
                </c:pt>
                <c:pt idx="64">
                  <c:v>6242200</c:v>
                </c:pt>
                <c:pt idx="65">
                  <c:v>6242200</c:v>
                </c:pt>
                <c:pt idx="68">
                  <c:v>1002710.9</c:v>
                </c:pt>
                <c:pt idx="69">
                  <c:v>1002710.9</c:v>
                </c:pt>
                <c:pt idx="71">
                  <c:v>15300</c:v>
                </c:pt>
                <c:pt idx="72">
                  <c:v>37410.9</c:v>
                </c:pt>
                <c:pt idx="73">
                  <c:v>950000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</c:ser>
        <c:ser>
          <c:idx val="1"/>
          <c:order val="1"/>
          <c:tx>
            <c:strRef>
              <c:f>Доходы!$E$6:$E$12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Сельские поселения         План на год</c:v>
                </c:pt>
                <c:pt idx="6">
                  <c:v>5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Доходы!$E$13:$E$94</c:f>
              <c:numCache>
                <c:formatCode>0.00</c:formatCode>
                <c:ptCount val="81"/>
                <c:pt idx="0">
                  <c:v>10884210.9</c:v>
                </c:pt>
                <c:pt idx="1">
                  <c:v>2213000</c:v>
                </c:pt>
                <c:pt idx="2">
                  <c:v>81000</c:v>
                </c:pt>
                <c:pt idx="3">
                  <c:v>81000</c:v>
                </c:pt>
                <c:pt idx="4">
                  <c:v>79000</c:v>
                </c:pt>
                <c:pt idx="6">
                  <c:v>2000</c:v>
                </c:pt>
                <c:pt idx="7">
                  <c:v>329000</c:v>
                </c:pt>
                <c:pt idx="8">
                  <c:v>329000</c:v>
                </c:pt>
                <c:pt idx="9">
                  <c:v>329000</c:v>
                </c:pt>
                <c:pt idx="10">
                  <c:v>1797000</c:v>
                </c:pt>
                <c:pt idx="11">
                  <c:v>218000</c:v>
                </c:pt>
                <c:pt idx="12">
                  <c:v>218000</c:v>
                </c:pt>
                <c:pt idx="13">
                  <c:v>1579000</c:v>
                </c:pt>
                <c:pt idx="14">
                  <c:v>364000</c:v>
                </c:pt>
                <c:pt idx="15">
                  <c:v>364000</c:v>
                </c:pt>
                <c:pt idx="16">
                  <c:v>1215000</c:v>
                </c:pt>
                <c:pt idx="17">
                  <c:v>1215000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4000</c:v>
                </c:pt>
                <c:pt idx="45">
                  <c:v>0</c:v>
                </c:pt>
                <c:pt idx="47">
                  <c:v>4000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8671210.9000000004</c:v>
                </c:pt>
                <c:pt idx="54">
                  <c:v>8671210.9000000004</c:v>
                </c:pt>
                <c:pt idx="55">
                  <c:v>1313000</c:v>
                </c:pt>
                <c:pt idx="56">
                  <c:v>381000</c:v>
                </c:pt>
                <c:pt idx="57">
                  <c:v>381000</c:v>
                </c:pt>
                <c:pt idx="58">
                  <c:v>932000</c:v>
                </c:pt>
                <c:pt idx="59">
                  <c:v>932000</c:v>
                </c:pt>
                <c:pt idx="60">
                  <c:v>113300</c:v>
                </c:pt>
                <c:pt idx="61">
                  <c:v>113300</c:v>
                </c:pt>
                <c:pt idx="62">
                  <c:v>113300</c:v>
                </c:pt>
                <c:pt idx="63">
                  <c:v>7244910.9000000004</c:v>
                </c:pt>
                <c:pt idx="64">
                  <c:v>6242200</c:v>
                </c:pt>
                <c:pt idx="65">
                  <c:v>6242200</c:v>
                </c:pt>
                <c:pt idx="68">
                  <c:v>1002710.9</c:v>
                </c:pt>
                <c:pt idx="69">
                  <c:v>1002710.9</c:v>
                </c:pt>
                <c:pt idx="71">
                  <c:v>15300</c:v>
                </c:pt>
                <c:pt idx="72">
                  <c:v>37410.9</c:v>
                </c:pt>
                <c:pt idx="73">
                  <c:v>950000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</c:numCache>
            </c:numRef>
          </c:val>
        </c:ser>
        <c:ser>
          <c:idx val="2"/>
          <c:order val="2"/>
          <c:tx>
            <c:strRef>
              <c:f>Доходы!$F$6:$F$12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Суммы, подлежащие взаимоисключению     Исполнено</c:v>
                </c:pt>
                <c:pt idx="6">
                  <c:v>6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Доходы!$F$13:$F$94</c:f>
              <c:numCache>
                <c:formatCode>0.00</c:formatCode>
                <c:ptCount val="81"/>
                <c:pt idx="0">
                  <c:v>667012.52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667012.52</c:v>
                </c:pt>
                <c:pt idx="54">
                  <c:v>667012.52</c:v>
                </c:pt>
                <c:pt idx="55">
                  <c:v>328350</c:v>
                </c:pt>
                <c:pt idx="56">
                  <c:v>95250</c:v>
                </c:pt>
                <c:pt idx="57">
                  <c:v>95250</c:v>
                </c:pt>
                <c:pt idx="58">
                  <c:v>233100</c:v>
                </c:pt>
                <c:pt idx="59">
                  <c:v>233100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338662.52</c:v>
                </c:pt>
                <c:pt idx="64">
                  <c:v>101062.52</c:v>
                </c:pt>
                <c:pt idx="65">
                  <c:v>101062.52</c:v>
                </c:pt>
                <c:pt idx="68">
                  <c:v>237600</c:v>
                </c:pt>
                <c:pt idx="69">
                  <c:v>237600</c:v>
                </c:pt>
                <c:pt idx="71">
                  <c:v>0</c:v>
                </c:pt>
                <c:pt idx="72">
                  <c:v>0</c:v>
                </c:pt>
                <c:pt idx="73">
                  <c:v>237600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</c:ser>
        <c:ser>
          <c:idx val="3"/>
          <c:order val="3"/>
          <c:tx>
            <c:strRef>
              <c:f>Доходы!$G$6:$G$12</c:f>
              <c:strCache>
                <c:ptCount val="7"/>
                <c:pt idx="0">
                  <c:v>Администрация Латненского сельского поселения</c:v>
                </c:pt>
                <c:pt idx="2">
                  <c:v>                                  Доходы бюджета</c:v>
                </c:pt>
                <c:pt idx="3">
                  <c:v>Сельские поселения Исполнено</c:v>
                </c:pt>
                <c:pt idx="6">
                  <c:v>7</c:v>
                </c:pt>
              </c:strCache>
            </c:strRef>
          </c:tx>
          <c:invertIfNegative val="0"/>
          <c:cat>
            <c:multiLvlStrRef>
              <c:f>Доходы!$A$13:$C$94</c:f>
              <c:multiLvlStrCache>
                <c:ptCount val="81"/>
                <c:lvl>
                  <c:pt idx="0">
                    <c:v>Доходы бюджета - всего</c:v>
                  </c:pt>
                  <c:pt idx="1">
                    <c:v>  НАЛОГОВЫЕ И НЕНАЛОГОВЫЕ ДОХОДЫ</c:v>
                  </c:pt>
                  <c:pt idx="2">
                    <c:v>  НАЛОГИ НА ПРИБЫЛЬ, ДОХОДЫ</c:v>
                  </c:pt>
                  <c:pt idx="3">
                    <c:v>  Налог на доходы физических лиц</c:v>
                  </c:pt>
                  <c:pt idx="4">
                    <c:v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</c:v>
                  </c:pt>
                  <c:pt idx="5">
                    <c:v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c:v>
                  </c:pt>
                  <c:pt idx="6">
                    <c:v>  Налог на доходы физических лиц с доходов, полученных физическими лицами в соответствии со статьей 228 Налогового кодекса Российской Федерации</c:v>
                  </c:pt>
                  <c:pt idx="7">
                    <c:v>  НАЛОГИ НА СОВОКУПНЫЙ ДОХОД</c:v>
                  </c:pt>
                  <c:pt idx="8">
                    <c:v>  Единый сельскохозяйственный налог</c:v>
                  </c:pt>
                  <c:pt idx="9">
                    <c:v>  Единый сельскохозяйственный налог</c:v>
                  </c:pt>
                  <c:pt idx="10">
                    <c:v>  НАЛОГИ НА ИМУЩЕСТВО</c:v>
                  </c:pt>
                  <c:pt idx="11">
                    <c:v>  Налог на имущество физических лиц</c:v>
                  </c:pt>
                  <c:pt idx="12">
                    <c:v>  Налог на имущество физических лиц, взимаемый по ставкам, применяемым к объектам налогообложения, расположенным в границах сельских поселений</c:v>
                  </c:pt>
                  <c:pt idx="13">
                    <c:v>  Земельный налог</c:v>
                  </c:pt>
                  <c:pt idx="14">
                    <c:v>  Земельный налог с организаций</c:v>
                  </c:pt>
                  <c:pt idx="15">
                    <c:v>  Земельный налог с организаций, обладающих земельным участком, расположенным в границах сельских поселений</c:v>
                  </c:pt>
                  <c:pt idx="16">
                    <c:v>  Земельный налог с физических лиц</c:v>
                  </c:pt>
                  <c:pt idx="17">
                    <c:v>  Земельный налог с физических лиц, обладающих земельным участком, расположенным в границах сельских поселений</c:v>
                  </c:pt>
                  <c:pt idx="18">
                    <c:v>  ГОСУДАРСТВЕННАЯ ПОШЛИНА</c:v>
                  </c:pt>
                  <c:pt idx="19">
                    <c:v>  Государственная пошлина за совершение нотариальных действий (за исключением действий, совершаемых консульскими учреждениями Российской Федерации)</c:v>
                  </c:pt>
                  <c:pt idx="20">
                    <c:v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c:v>
                  </c:pt>
                  <c:pt idx="21">
                    <c:v>  ДОХОДЫ ОТ ИСПОЛЬЗОВАНИЯ ИМУЩЕСТВА, НАХОДЯЩЕГОСЯ В ГОСУДАРСТВЕННОЙ И МУНИЦИПАЛЬНОЙ СОБСТВЕННОСТИ</c:v>
                  </c:pt>
                  <c:pt idx="22">
                    <c:v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c:v>
                  </c:pt>
                  <c:pt idx="23">
                    <c:v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</c:v>
                  </c:pt>
                  <c:pt idx="24">
                    <c:v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25">
                    <c:v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</c:v>
                  </c:pt>
                  <c:pt idx="26">
                    <c:v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c:v>
                  </c:pt>
                  <c:pt idx="27">
                    <c:v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c:v>
                  </c:pt>
                  <c:pt idx="28">
                    <c:v>  ДОХОДЫ ОТ ОКАЗАНИЯ ПЛАТНЫХ УСЛУГ (РАБОТ) И КОМПЕНСАЦИИ ЗАТРАТ ГОСУДАРСТВА</c:v>
                  </c:pt>
                  <c:pt idx="29">
                    <c:v>  Доходы от оказания платных услуг (работ)</c:v>
                  </c:pt>
                  <c:pt idx="30">
                    <c:v>  Прочие доходы от оказания платных услуг (работ)</c:v>
                  </c:pt>
                  <c:pt idx="31">
                    <c:v>  Прочие доходы от оказания платных услуг (работ) получателями средств бюджетов сельских поселений</c:v>
                  </c:pt>
                  <c:pt idx="32">
                    <c:v>  Доходы от компенсации затрат государства</c:v>
                  </c:pt>
                  <c:pt idx="33">
                    <c:v>  Прочие доходы от компенсации затрат государства</c:v>
                  </c:pt>
                  <c:pt idx="34">
                    <c:v>  Прочие доходы от компенсации затрат бюджетов сельских поселений</c:v>
                  </c:pt>
                  <c:pt idx="35">
                    <c:v>  ДОХОДЫ ОТ ПРОДАЖИ МАТЕРИАЛЬНЫХ И НЕМАТЕРИАЛЬНЫХ АКТИВОВ</c:v>
                  </c:pt>
                  <c:pt idx="36">
                    <c:v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</c:v>
                  </c:pt>
                  <c:pt idx="37">
                    <c:v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</c:v>
                  </c:pt>
                  <c:pt idx="38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39">
                    <c:v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</c:v>
                  </c:pt>
                  <c:pt idx="40">
                    <c:v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c:v>
                  </c:pt>
                  <c:pt idx="41">
                    <c:v>  Доходы от продажи земельных участков, находящихся в государственной и муниципальной собственности</c:v>
                  </c:pt>
                  <c:pt idx="42">
                    <c:v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c:v>
                  </c:pt>
                  <c:pt idx="43">
                    <c:v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c:v>
                  </c:pt>
                  <c:pt idx="44">
                    <c:v>  ШТРАФЫ, САНКЦИИ, ВОЗМЕЩЕНИЕ УЩЕРБА</c:v>
                  </c:pt>
                  <c:pt idx="45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 государственным (муниципальным) органом,  казенным учреждением,Центральным банком РФ, государственных кор</c:v>
                  </c:pt>
                  <c:pt idx="46">
                    <c:v>Иные штрафы, неустойки, пени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c:v>
                  </c:pt>
                  <c:pt idx="47">
                    <c:v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c:v>
                  </c:pt>
                  <c:pt idx="48">
                    <c:v>  ПРОЧИЕ НЕНАЛОГОВЫЕ ДОХОДЫ</c:v>
                  </c:pt>
                  <c:pt idx="49">
                    <c:v> Невыясненные поступления</c:v>
                  </c:pt>
                  <c:pt idx="50">
                    <c:v> Невыясненные поступления, зачисляемые в бюджеты сельских поселений</c:v>
                  </c:pt>
                  <c:pt idx="51">
                    <c:v> Прочие неналоговые доходы</c:v>
                  </c:pt>
                  <c:pt idx="52">
                    <c:v> Прочие неналоговые доходы бюджетов сельских поселений</c:v>
                  </c:pt>
                  <c:pt idx="53">
                    <c:v>  БЕЗВОЗМЕЗДНЫЕ ПОСТУПЛЕНИЯ</c:v>
                  </c:pt>
                  <c:pt idx="54">
                    <c:v>  БЕЗВОЗМЕЗДНЫЕ ПОСТУПЛЕНИЯ ОТ ДРУГИХ БЮДЖЕТОВ БЮДЖЕТНОЙ СИСТЕМЫ РОССИЙСКОЙ ФЕДЕРАЦИИ</c:v>
                  </c:pt>
                  <c:pt idx="55">
                    <c:v>  Дотации бюджетам бюджетной системы Российской Федерации</c:v>
                  </c:pt>
                  <c:pt idx="56">
                    <c:v>  Дотации на выравнивание бюджетной обеспеченности</c:v>
                  </c:pt>
                  <c:pt idx="57">
                    <c:v>Дотации бюджетам сельских поселений на выравнивание бюджетной обеспеченности из бюджета субъекта Российской Федерации</c:v>
                  </c:pt>
                  <c:pt idx="58">
                    <c:v>Дотации на выравнивание бюджетной обеспеченности из бюджетов муниципальных районов, городских округов с внутригородским делением</c:v>
                  </c:pt>
                  <c:pt idx="59">
                    <c:v>Дотации бюджетам сельских поселений на выравнивание бюджетной обеспеченности из бюджетов муниципальных районов</c:v>
                  </c:pt>
                  <c:pt idx="60">
                    <c:v>  Субвенции бюджетам бюджетной системы Российской Федерации</c:v>
                  </c:pt>
                  <c:pt idx="61">
                    <c:v>  Субвенции бюджетам на осуществление первичного воинского учета на территориях, где отсутствуют военные комиссариаты</c:v>
                  </c:pt>
                  <c:pt idx="62">
                    <c:v>  Субвенции бюджетам сельских поселений на осуществление первичного воинского учета на территориях, где отсутствуют военные комиссариаты</c:v>
                  </c:pt>
                  <c:pt idx="63">
                    <c:v>  Иные межбюджетные трансферты</c:v>
                  </c:pt>
                  <c:pt idx="64">
                    <c: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c:v>
                  </c:pt>
                  <c:pt idx="65">
                    <c: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c:v>
                  </c:pt>
                  <c:pt idx="66">
                    <c:v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c:v>
                  </c:pt>
                  <c:pt idx="67">
                    <c:v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c:v>
                  </c:pt>
                  <c:pt idx="68">
                    <c:v>  Прочие межбюджетные трансферты, передаваемые бюджетам</c:v>
                  </c:pt>
                  <c:pt idx="69">
                    <c:v>  Прочие межбюджетные трансферты, передаваемые бюджетам сельских поселений</c:v>
                  </c:pt>
                  <c:pt idx="70">
                    <c:v>в т.ч</c:v>
                  </c:pt>
                  <c:pt idx="71">
                    <c:v>  ЗАНЯТОСТЬ НАСЕЛЕНИЯ</c:v>
                  </c:pt>
                  <c:pt idx="72">
                    <c:v>   УЛИЧНОЕ ОСВЕЩЕНИЕ</c:v>
                  </c:pt>
                  <c:pt idx="73">
                    <c:v>   СБАЛАНСИРОВАННОСТЬ</c:v>
                  </c:pt>
                  <c:pt idx="74">
                    <c:v>  ПРОЧИЕ БЕЗВОЗМЕЗДНЫЕ ПОСТУПЛЕНИЯ</c:v>
                  </c:pt>
                  <c:pt idx="75">
                    <c:v>  Прочие безвозмездные поступления в бюджеты сельских поселений</c:v>
                  </c:pt>
                  <c:pt idx="76">
                    <c:v>  Поступления от денежных пожертвований, предоставляемых физическими лицами получателям средств бюджетов сельских поселений</c:v>
                  </c:pt>
                  <c:pt idx="77">
                    <c:v>  Прочие безвозмездные поступления в бюджеты сельских поселений</c:v>
                  </c:pt>
                  <c:pt idx="78">
                    <c:v>Возврат прочих остатков субсидий, субвенций и иных межбюджетных трансфертов, имеющих целевое назначение, прошлых лет</c:v>
                  </c:pt>
                  <c:pt idx="79">
                    <c:v>Возврат прочих остатков субсидий, субвенций и иных межбюджетных трансфертов, имеющих целевое назначение, прошлых лет из бюджетов сельских поселений</c:v>
                  </c:pt>
                  <c:pt idx="80">
                    <c:v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</c:v>
                  </c:pt>
                </c:lvl>
                <c:lvl>
                  <c:pt idx="0">
                    <c:v>x</c:v>
                  </c:pt>
                  <c:pt idx="1">
                    <c:v>000 1 00 00000 00 0000 000</c:v>
                  </c:pt>
                  <c:pt idx="2">
                    <c:v>000 1 01 00000 00 0000 000</c:v>
                  </c:pt>
                  <c:pt idx="3">
                    <c:v>000 1 01 02000 01 0000 110</c:v>
                  </c:pt>
                  <c:pt idx="4">
                    <c:v>000 1 01 02010 01 0000 110</c:v>
                  </c:pt>
                  <c:pt idx="5">
                    <c:v>000 1 01 02020 01 0000 110</c:v>
                  </c:pt>
                  <c:pt idx="6">
                    <c:v>000 1 01 02030 01 0000 110</c:v>
                  </c:pt>
                  <c:pt idx="7">
                    <c:v>000 1 05 00000 00 0000 000</c:v>
                  </c:pt>
                  <c:pt idx="8">
                    <c:v>000 1 05 03000 01 0000 110</c:v>
                  </c:pt>
                  <c:pt idx="9">
                    <c:v>000 1 05 03010 01 0000 110</c:v>
                  </c:pt>
                  <c:pt idx="10">
                    <c:v>000 1 06 00000 00 0000 000</c:v>
                  </c:pt>
                  <c:pt idx="11">
                    <c:v>000 1 06 01000 00 0000 110</c:v>
                  </c:pt>
                  <c:pt idx="12">
                    <c:v>000 1 06 01030 10 0000 110</c:v>
                  </c:pt>
                  <c:pt idx="13">
                    <c:v>000 1 06 06000 00 0000 110</c:v>
                  </c:pt>
                  <c:pt idx="14">
                    <c:v>000 1 06 06030 00 0000 110</c:v>
                  </c:pt>
                  <c:pt idx="15">
                    <c:v>000 1 06 06033 10 0000 110</c:v>
                  </c:pt>
                  <c:pt idx="16">
                    <c:v>000 1 06 06040 00 0000 110</c:v>
                  </c:pt>
                  <c:pt idx="17">
                    <c:v>000 1 06 06043 10 0000 110</c:v>
                  </c:pt>
                  <c:pt idx="18">
                    <c:v>000 1 08 00000 00 0000 000</c:v>
                  </c:pt>
                  <c:pt idx="19">
                    <c:v>000 1 08 04000 01 0000 110</c:v>
                  </c:pt>
                  <c:pt idx="20">
                    <c:v>000 1 08 04020 01 0000 110</c:v>
                  </c:pt>
                  <c:pt idx="21">
                    <c:v>000 1 11 00000 00 0000 000</c:v>
                  </c:pt>
                  <c:pt idx="22">
                    <c:v>000 1 11 05000 00 0000 120</c:v>
                  </c:pt>
                  <c:pt idx="23">
                    <c:v>000 1 11 05020 00 0000 120</c:v>
                  </c:pt>
                  <c:pt idx="24">
                    <c:v>000 1 11 05025 10 0000 120</c:v>
                  </c:pt>
                  <c:pt idx="25">
                    <c:v>000 1 11 09000 00 0000 120</c:v>
                  </c:pt>
                  <c:pt idx="26">
                    <c:v>000 1 11 09040 00 0000 120</c:v>
                  </c:pt>
                  <c:pt idx="27">
                    <c:v>000 1 11 09045 10 0000 120</c:v>
                  </c:pt>
                  <c:pt idx="28">
                    <c:v>000 1 13 00000 00 0000 000</c:v>
                  </c:pt>
                  <c:pt idx="29">
                    <c:v>000 1 13 01000 00 0000 130</c:v>
                  </c:pt>
                  <c:pt idx="30">
                    <c:v>000 1 13 01990 00 0000 130</c:v>
                  </c:pt>
                  <c:pt idx="31">
                    <c:v>000 1 13 01995 10 0000 130</c:v>
                  </c:pt>
                  <c:pt idx="32">
                    <c:v>000 1 13 02000 00 0000 130</c:v>
                  </c:pt>
                  <c:pt idx="33">
                    <c:v>000 1 13 02990 00 0000 130</c:v>
                  </c:pt>
                  <c:pt idx="34">
                    <c:v>000 1 13 02995 10 0000 130</c:v>
                  </c:pt>
                  <c:pt idx="35">
                    <c:v>000 1 14 00000 00 0000 000</c:v>
                  </c:pt>
                  <c:pt idx="36">
                    <c:v>000 1 14 02000 00 0000 000</c:v>
                  </c:pt>
                  <c:pt idx="37">
                    <c:v>000 1 14 02050 10 0000 410</c:v>
                  </c:pt>
                  <c:pt idx="38">
                    <c:v>000 1 14 02053 10 0000 410</c:v>
                  </c:pt>
                  <c:pt idx="39">
                    <c:v>000 1 14 02050 10 0000 440</c:v>
                  </c:pt>
                  <c:pt idx="40">
                    <c:v>000 1 14 02053 10 0000 440</c:v>
                  </c:pt>
                  <c:pt idx="41">
                    <c:v>000 1 14 06000 00 0000 430</c:v>
                  </c:pt>
                  <c:pt idx="42">
                    <c:v>000 1 14 06020 00 0000 430</c:v>
                  </c:pt>
                  <c:pt idx="43">
                    <c:v>000 1 14 06025 10 0000 430</c:v>
                  </c:pt>
                  <c:pt idx="44">
                    <c:v>000 1 16 00000 00 0000 000</c:v>
                  </c:pt>
                  <c:pt idx="45">
                    <c:v>000 1 16 07090 00 0000 140</c:v>
                  </c:pt>
                  <c:pt idx="46">
                    <c:v>000 1 16 07090 10 0000 140</c:v>
                  </c:pt>
                  <c:pt idx="47">
                    <c:v>000 1 16 10032 10 0000 140</c:v>
                  </c:pt>
                  <c:pt idx="48">
                    <c:v>000 1 17 00000 00 0000 000</c:v>
                  </c:pt>
                  <c:pt idx="49">
                    <c:v>000 1 17 01000 00 0000 180</c:v>
                  </c:pt>
                  <c:pt idx="50">
                    <c:v>000 1 17 01050 10 0000 180</c:v>
                  </c:pt>
                  <c:pt idx="51">
                    <c:v>000 1 17 05000 00 0000 180</c:v>
                  </c:pt>
                  <c:pt idx="52">
                    <c:v>000 1 17 05050 10 0000 180</c:v>
                  </c:pt>
                  <c:pt idx="53">
                    <c:v>000 2 00 00000 00 0000 000</c:v>
                  </c:pt>
                  <c:pt idx="54">
                    <c:v>000 2 02 00000 00 0000 000</c:v>
                  </c:pt>
                  <c:pt idx="55">
                    <c:v>000 2 02 10000 00 0000 150</c:v>
                  </c:pt>
                  <c:pt idx="56">
                    <c:v>000 2 02 15001 00 0000 150</c:v>
                  </c:pt>
                  <c:pt idx="57">
                    <c:v>000 2 02 15001 10 0000 150</c:v>
                  </c:pt>
                  <c:pt idx="58">
                    <c:v>000 2 02 16001 00 0000 150</c:v>
                  </c:pt>
                  <c:pt idx="59">
                    <c:v>000 2 02 16001 10 0000 150</c:v>
                  </c:pt>
                  <c:pt idx="60">
                    <c:v>000 2 02 30000 00 0000 150</c:v>
                  </c:pt>
                  <c:pt idx="61">
                    <c:v>000 2 02 35118 00 0000 150</c:v>
                  </c:pt>
                  <c:pt idx="62">
                    <c:v>000 2 02 35118 10 0000 150</c:v>
                  </c:pt>
                  <c:pt idx="63">
                    <c:v>000 2 02 40000 00 0000 150</c:v>
                  </c:pt>
                  <c:pt idx="64">
                    <c:v>000 2 02 40014 00 0000 150</c:v>
                  </c:pt>
                  <c:pt idx="65">
                    <c:v>000 2 02 40014 10 0000 150</c:v>
                  </c:pt>
                  <c:pt idx="66">
                    <c:v>000 2 02 45160 00 0000 150</c:v>
                  </c:pt>
                  <c:pt idx="67">
                    <c:v>000 2 02 45160 10 0000 150</c:v>
                  </c:pt>
                  <c:pt idx="68">
                    <c:v>000 2 02 49999 00 0000 150</c:v>
                  </c:pt>
                  <c:pt idx="69">
                    <c:v>000 2 02 49999 10 0000 150</c:v>
                  </c:pt>
                  <c:pt idx="74">
                    <c:v>000 2 07 00000 00 0000 000</c:v>
                  </c:pt>
                  <c:pt idx="75">
                    <c:v>000 2 07 05000 10 0000 150</c:v>
                  </c:pt>
                  <c:pt idx="76">
                    <c:v>000 2 07 05020 10 0000 150</c:v>
                  </c:pt>
                  <c:pt idx="77">
                    <c:v>000 2 07 05030 10 0000 150</c:v>
                  </c:pt>
                  <c:pt idx="78">
                    <c:v>000 2 19 00000 10 0000 150</c:v>
                  </c:pt>
                  <c:pt idx="79">
                    <c:v>000 2 19 60010 10 0000 150</c:v>
                  </c:pt>
                  <c:pt idx="80">
                    <c:v>000 2 08 05000 10 0000 150</c:v>
                  </c:pt>
                </c:lvl>
                <c:lvl>
                  <c:pt idx="0">
                    <c:v>010</c:v>
                  </c:pt>
                  <c:pt idx="1">
                    <c:v>010</c:v>
                  </c:pt>
                  <c:pt idx="2">
                    <c:v>010</c:v>
                  </c:pt>
                  <c:pt idx="3">
                    <c:v>010</c:v>
                  </c:pt>
                  <c:pt idx="4">
                    <c:v>010</c:v>
                  </c:pt>
                  <c:pt idx="5">
                    <c:v>010</c:v>
                  </c:pt>
                  <c:pt idx="6">
                    <c:v>010</c:v>
                  </c:pt>
                  <c:pt idx="7">
                    <c:v>010</c:v>
                  </c:pt>
                  <c:pt idx="8">
                    <c:v>010</c:v>
                  </c:pt>
                  <c:pt idx="9">
                    <c:v>010</c:v>
                  </c:pt>
                  <c:pt idx="10">
                    <c:v>010</c:v>
                  </c:pt>
                  <c:pt idx="11">
                    <c:v>010</c:v>
                  </c:pt>
                  <c:pt idx="12">
                    <c:v>010</c:v>
                  </c:pt>
                  <c:pt idx="13">
                    <c:v>010</c:v>
                  </c:pt>
                  <c:pt idx="14">
                    <c:v>010</c:v>
                  </c:pt>
                  <c:pt idx="15">
                    <c:v>010</c:v>
                  </c:pt>
                  <c:pt idx="16">
                    <c:v>010</c:v>
                  </c:pt>
                  <c:pt idx="17">
                    <c:v>010</c:v>
                  </c:pt>
                  <c:pt idx="18">
                    <c:v>010</c:v>
                  </c:pt>
                  <c:pt idx="19">
                    <c:v>010</c:v>
                  </c:pt>
                  <c:pt idx="20">
                    <c:v>010</c:v>
                  </c:pt>
                  <c:pt idx="21">
                    <c:v>010</c:v>
                  </c:pt>
                  <c:pt idx="22">
                    <c:v>010</c:v>
                  </c:pt>
                  <c:pt idx="23">
                    <c:v>010</c:v>
                  </c:pt>
                  <c:pt idx="24">
                    <c:v>010</c:v>
                  </c:pt>
                  <c:pt idx="25">
                    <c:v>010</c:v>
                  </c:pt>
                  <c:pt idx="26">
                    <c:v>010</c:v>
                  </c:pt>
                  <c:pt idx="27">
                    <c:v>010</c:v>
                  </c:pt>
                  <c:pt idx="28">
                    <c:v>010</c:v>
                  </c:pt>
                  <c:pt idx="29">
                    <c:v>010</c:v>
                  </c:pt>
                  <c:pt idx="30">
                    <c:v>010</c:v>
                  </c:pt>
                  <c:pt idx="31">
                    <c:v>010</c:v>
                  </c:pt>
                  <c:pt idx="32">
                    <c:v>010</c:v>
                  </c:pt>
                  <c:pt idx="33">
                    <c:v>010</c:v>
                  </c:pt>
                  <c:pt idx="34">
                    <c:v>010</c:v>
                  </c:pt>
                  <c:pt idx="35">
                    <c:v>010</c:v>
                  </c:pt>
                  <c:pt idx="36">
                    <c:v>010</c:v>
                  </c:pt>
                  <c:pt idx="37">
                    <c:v>010</c:v>
                  </c:pt>
                  <c:pt idx="38">
                    <c:v>010</c:v>
                  </c:pt>
                  <c:pt idx="39">
                    <c:v>010</c:v>
                  </c:pt>
                  <c:pt idx="40">
                    <c:v>010</c:v>
                  </c:pt>
                  <c:pt idx="41">
                    <c:v>010</c:v>
                  </c:pt>
                  <c:pt idx="42">
                    <c:v>010</c:v>
                  </c:pt>
                  <c:pt idx="43">
                    <c:v>010</c:v>
                  </c:pt>
                  <c:pt idx="44">
                    <c:v>010</c:v>
                  </c:pt>
                  <c:pt idx="45">
                    <c:v>010</c:v>
                  </c:pt>
                  <c:pt idx="46">
                    <c:v>010</c:v>
                  </c:pt>
                  <c:pt idx="47">
                    <c:v>010</c:v>
                  </c:pt>
                  <c:pt idx="48">
                    <c:v>010</c:v>
                  </c:pt>
                  <c:pt idx="49">
                    <c:v>010</c:v>
                  </c:pt>
                  <c:pt idx="50">
                    <c:v>010</c:v>
                  </c:pt>
                  <c:pt idx="51">
                    <c:v>010</c:v>
                  </c:pt>
                  <c:pt idx="52">
                    <c:v>010</c:v>
                  </c:pt>
                  <c:pt idx="53">
                    <c:v>010</c:v>
                  </c:pt>
                  <c:pt idx="54">
                    <c:v>010</c:v>
                  </c:pt>
                  <c:pt idx="55">
                    <c:v>010</c:v>
                  </c:pt>
                  <c:pt idx="56">
                    <c:v>010</c:v>
                  </c:pt>
                  <c:pt idx="57">
                    <c:v>010</c:v>
                  </c:pt>
                  <c:pt idx="58">
                    <c:v>010</c:v>
                  </c:pt>
                  <c:pt idx="59">
                    <c:v>010</c:v>
                  </c:pt>
                  <c:pt idx="60">
                    <c:v>010</c:v>
                  </c:pt>
                  <c:pt idx="61">
                    <c:v>010</c:v>
                  </c:pt>
                  <c:pt idx="62">
                    <c:v>010</c:v>
                  </c:pt>
                  <c:pt idx="63">
                    <c:v>010</c:v>
                  </c:pt>
                  <c:pt idx="64">
                    <c:v>010</c:v>
                  </c:pt>
                  <c:pt idx="65">
                    <c:v>010</c:v>
                  </c:pt>
                  <c:pt idx="66">
                    <c:v>010</c:v>
                  </c:pt>
                  <c:pt idx="67">
                    <c:v>010</c:v>
                  </c:pt>
                  <c:pt idx="68">
                    <c:v>010</c:v>
                  </c:pt>
                  <c:pt idx="69">
                    <c:v>010</c:v>
                  </c:pt>
                  <c:pt idx="74">
                    <c:v>010</c:v>
                  </c:pt>
                  <c:pt idx="75">
                    <c:v>010</c:v>
                  </c:pt>
                  <c:pt idx="76">
                    <c:v>010</c:v>
                  </c:pt>
                  <c:pt idx="77">
                    <c:v>010</c:v>
                  </c:pt>
                  <c:pt idx="78">
                    <c:v>010</c:v>
                  </c:pt>
                  <c:pt idx="79">
                    <c:v>010</c:v>
                  </c:pt>
                  <c:pt idx="80">
                    <c:v>010</c:v>
                  </c:pt>
                </c:lvl>
              </c:multiLvlStrCache>
            </c:multiLvlStrRef>
          </c:cat>
          <c:val>
            <c:numRef>
              <c:f>Доходы!$G$13:$G$94</c:f>
              <c:numCache>
                <c:formatCode>0.00</c:formatCode>
                <c:ptCount val="81"/>
                <c:pt idx="0">
                  <c:v>38165.400000000023</c:v>
                </c:pt>
                <c:pt idx="1">
                  <c:v>85285.19</c:v>
                </c:pt>
                <c:pt idx="2">
                  <c:v>15283.57</c:v>
                </c:pt>
                <c:pt idx="3">
                  <c:v>15283.57</c:v>
                </c:pt>
                <c:pt idx="4">
                  <c:v>14797.69</c:v>
                </c:pt>
                <c:pt idx="6">
                  <c:v>485.88</c:v>
                </c:pt>
                <c:pt idx="7">
                  <c:v>39978.68</c:v>
                </c:pt>
                <c:pt idx="8">
                  <c:v>39978.68</c:v>
                </c:pt>
                <c:pt idx="9">
                  <c:v>39978.68</c:v>
                </c:pt>
                <c:pt idx="10">
                  <c:v>30022.940000000002</c:v>
                </c:pt>
                <c:pt idx="11">
                  <c:v>-4291.08</c:v>
                </c:pt>
                <c:pt idx="12">
                  <c:v>-4291.08</c:v>
                </c:pt>
                <c:pt idx="13">
                  <c:v>34314.020000000004</c:v>
                </c:pt>
                <c:pt idx="14">
                  <c:v>35033.980000000003</c:v>
                </c:pt>
                <c:pt idx="15">
                  <c:v>35033.980000000003</c:v>
                </c:pt>
                <c:pt idx="16">
                  <c:v>-719.96</c:v>
                </c:pt>
                <c:pt idx="17">
                  <c:v>-719.96</c:v>
                </c:pt>
                <c:pt idx="44">
                  <c:v>0</c:v>
                </c:pt>
                <c:pt idx="53">
                  <c:v>684027.06</c:v>
                </c:pt>
                <c:pt idx="54">
                  <c:v>684027.06</c:v>
                </c:pt>
                <c:pt idx="55">
                  <c:v>328350</c:v>
                </c:pt>
                <c:pt idx="56">
                  <c:v>95250</c:v>
                </c:pt>
                <c:pt idx="57">
                  <c:v>95250</c:v>
                </c:pt>
                <c:pt idx="58">
                  <c:v>233100</c:v>
                </c:pt>
                <c:pt idx="59">
                  <c:v>233100</c:v>
                </c:pt>
                <c:pt idx="60">
                  <c:v>17014.54</c:v>
                </c:pt>
                <c:pt idx="61">
                  <c:v>17014.54</c:v>
                </c:pt>
                <c:pt idx="62">
                  <c:v>17014.54</c:v>
                </c:pt>
                <c:pt idx="63">
                  <c:v>338662.52</c:v>
                </c:pt>
                <c:pt idx="64">
                  <c:v>101062.52</c:v>
                </c:pt>
                <c:pt idx="65">
                  <c:v>101062.52</c:v>
                </c:pt>
                <c:pt idx="68">
                  <c:v>237600</c:v>
                </c:pt>
                <c:pt idx="69">
                  <c:v>237600</c:v>
                </c:pt>
                <c:pt idx="73">
                  <c:v>237600</c:v>
                </c:pt>
                <c:pt idx="78">
                  <c:v>-731146.85</c:v>
                </c:pt>
                <c:pt idx="79">
                  <c:v>-731146.85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421872"/>
        <c:axId val="1485419152"/>
      </c:barChart>
      <c:catAx>
        <c:axId val="148542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5419152"/>
        <c:crosses val="autoZero"/>
        <c:auto val="1"/>
        <c:lblAlgn val="ctr"/>
        <c:lblOffset val="100"/>
        <c:noMultiLvlLbl val="0"/>
      </c:catAx>
      <c:valAx>
        <c:axId val="1485419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421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149" cy="60783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view="pageBreakPreview" topLeftCell="A85" zoomScale="166" zoomScaleNormal="100" zoomScaleSheetLayoutView="166" workbookViewId="0">
      <selection activeCell="G13" sqref="G13"/>
    </sheetView>
  </sheetViews>
  <sheetFormatPr defaultRowHeight="15" x14ac:dyDescent="0.25"/>
  <cols>
    <col min="1" max="1" width="4.7109375" style="1" customWidth="1"/>
    <col min="2" max="2" width="25.42578125" style="1" customWidth="1"/>
    <col min="3" max="3" width="39" style="1" customWidth="1"/>
    <col min="4" max="4" width="11.42578125" style="1" customWidth="1"/>
    <col min="5" max="5" width="11.85546875" style="1" customWidth="1"/>
    <col min="6" max="6" width="11" style="1" customWidth="1"/>
    <col min="7" max="7" width="13.7109375" style="1" customWidth="1"/>
    <col min="8" max="8" width="9.140625" style="1" hidden="1"/>
    <col min="9" max="9" width="9.5703125" style="1" bestFit="1" customWidth="1"/>
    <col min="10" max="10" width="11.5703125" style="1" bestFit="1" customWidth="1"/>
    <col min="11" max="11" width="11.5703125" style="1" customWidth="1"/>
    <col min="12" max="12" width="9.28515625" style="1" bestFit="1" customWidth="1"/>
    <col min="13" max="13" width="11.57031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1:14" ht="12" customHeight="1" x14ac:dyDescent="0.25">
      <c r="A1" s="118"/>
      <c r="B1" s="118"/>
      <c r="C1" s="118"/>
      <c r="D1" s="118"/>
      <c r="E1" s="118"/>
      <c r="F1" s="118"/>
      <c r="G1" s="118"/>
      <c r="H1" s="2"/>
    </row>
    <row r="2" spans="1:14" ht="14.1" customHeight="1" x14ac:dyDescent="0.25">
      <c r="C2" s="125" t="s">
        <v>83</v>
      </c>
      <c r="D2" s="126"/>
      <c r="E2" s="126"/>
      <c r="F2" s="126"/>
      <c r="G2" s="14"/>
      <c r="H2" s="3"/>
    </row>
    <row r="3" spans="1:14" ht="14.1" customHeight="1" x14ac:dyDescent="0.25">
      <c r="A3" s="133" t="s">
        <v>177</v>
      </c>
      <c r="B3" s="133"/>
      <c r="C3" s="133"/>
      <c r="D3" s="133"/>
      <c r="E3" s="133"/>
      <c r="F3" s="133"/>
      <c r="G3" s="133"/>
    </row>
    <row r="4" spans="1:14" ht="13.5" hidden="1" customHeight="1" x14ac:dyDescent="0.25">
      <c r="C4" s="2"/>
      <c r="D4" s="2"/>
      <c r="E4" s="2"/>
      <c r="F4" s="11"/>
      <c r="G4" s="15"/>
    </row>
    <row r="5" spans="1:14" ht="13.5" hidden="1" customHeight="1" x14ac:dyDescent="0.25">
      <c r="C5" s="4"/>
      <c r="D5" s="4"/>
      <c r="E5" s="4"/>
      <c r="F5" s="11"/>
      <c r="G5" s="15"/>
    </row>
    <row r="6" spans="1:14" ht="14.1" customHeight="1" x14ac:dyDescent="0.25">
      <c r="A6" s="124" t="s">
        <v>84</v>
      </c>
      <c r="B6" s="124"/>
      <c r="C6" s="22" t="s">
        <v>158</v>
      </c>
      <c r="D6" s="6"/>
      <c r="E6" s="7"/>
      <c r="F6" s="12"/>
      <c r="G6" s="15"/>
    </row>
    <row r="7" spans="1:14" ht="14.1" customHeight="1" x14ac:dyDescent="0.25">
      <c r="A7" s="124" t="s">
        <v>0</v>
      </c>
      <c r="B7" s="124"/>
      <c r="C7" s="6"/>
      <c r="D7" s="6"/>
      <c r="E7" s="7"/>
      <c r="F7" s="13"/>
      <c r="G7" s="15"/>
    </row>
    <row r="8" spans="1:14" ht="13.5" customHeight="1" x14ac:dyDescent="0.25">
      <c r="C8" s="127" t="s">
        <v>103</v>
      </c>
      <c r="D8" s="128"/>
      <c r="E8" s="128"/>
      <c r="F8" s="128"/>
      <c r="G8" s="128"/>
      <c r="H8" s="8"/>
    </row>
    <row r="9" spans="1:14" ht="12.95" customHeight="1" x14ac:dyDescent="0.25">
      <c r="A9" s="119" t="s">
        <v>2</v>
      </c>
      <c r="B9" s="121" t="s">
        <v>3</v>
      </c>
      <c r="C9" s="129" t="s">
        <v>1</v>
      </c>
      <c r="D9" s="121" t="s">
        <v>85</v>
      </c>
      <c r="E9" s="131" t="s">
        <v>104</v>
      </c>
      <c r="F9" s="121" t="s">
        <v>86</v>
      </c>
      <c r="G9" s="131" t="s">
        <v>87</v>
      </c>
      <c r="H9" s="9"/>
    </row>
    <row r="10" spans="1:14" ht="12" customHeight="1" x14ac:dyDescent="0.25">
      <c r="A10" s="120"/>
      <c r="B10" s="122"/>
      <c r="C10" s="130"/>
      <c r="D10" s="122"/>
      <c r="E10" s="132"/>
      <c r="F10" s="122"/>
      <c r="G10" s="132"/>
      <c r="H10" s="10"/>
    </row>
    <row r="11" spans="1:14" ht="14.25" customHeight="1" x14ac:dyDescent="0.25">
      <c r="A11" s="120"/>
      <c r="B11" s="123"/>
      <c r="C11" s="130"/>
      <c r="D11" s="123"/>
      <c r="E11" s="132"/>
      <c r="F11" s="123"/>
      <c r="G11" s="132"/>
      <c r="H11" s="10"/>
    </row>
    <row r="12" spans="1:14" ht="14.25" customHeight="1" x14ac:dyDescent="0.25">
      <c r="A12" s="23">
        <v>1</v>
      </c>
      <c r="B12" s="24">
        <v>2</v>
      </c>
      <c r="C12" s="25">
        <v>3</v>
      </c>
      <c r="D12" s="24">
        <v>4</v>
      </c>
      <c r="E12" s="26" t="s">
        <v>4</v>
      </c>
      <c r="F12" s="26" t="s">
        <v>5</v>
      </c>
      <c r="G12" s="26" t="s">
        <v>88</v>
      </c>
      <c r="H12" s="10"/>
    </row>
    <row r="13" spans="1:14" ht="20.25" customHeight="1" x14ac:dyDescent="0.25">
      <c r="A13" s="27" t="s">
        <v>7</v>
      </c>
      <c r="B13" s="28" t="s">
        <v>8</v>
      </c>
      <c r="C13" s="29" t="s">
        <v>6</v>
      </c>
      <c r="D13" s="30">
        <f>D15+D67</f>
        <v>8557910.9000000004</v>
      </c>
      <c r="E13" s="30">
        <f>E15+E67</f>
        <v>10884210.9</v>
      </c>
      <c r="F13" s="30">
        <f>F15+F67</f>
        <v>667012.52</v>
      </c>
      <c r="G13" s="101">
        <f>G15+G67+G92</f>
        <v>38165.400000000023</v>
      </c>
      <c r="H13" s="16"/>
      <c r="J13" s="88">
        <f>6366773.47-5766768.23</f>
        <v>600005.23999999929</v>
      </c>
      <c r="M13" s="88"/>
    </row>
    <row r="14" spans="1:14" ht="15" hidden="1" customHeight="1" x14ac:dyDescent="0.25">
      <c r="A14" s="31"/>
      <c r="B14" s="32"/>
      <c r="C14" s="33" t="s">
        <v>9</v>
      </c>
      <c r="D14" s="34"/>
      <c r="E14" s="35"/>
      <c r="F14" s="35"/>
      <c r="G14" s="102"/>
      <c r="H14" s="16"/>
    </row>
    <row r="15" spans="1:14" ht="26.25" x14ac:dyDescent="0.25">
      <c r="A15" s="36" t="s">
        <v>7</v>
      </c>
      <c r="B15" s="37" t="s">
        <v>11</v>
      </c>
      <c r="C15" s="38" t="s">
        <v>10</v>
      </c>
      <c r="D15" s="39">
        <f>D16+D21+D24+D35+D49+D58+D62+D32+D42</f>
        <v>0</v>
      </c>
      <c r="E15" s="39">
        <f>E16+E21+E24+E35+E49+E58+E62+E32</f>
        <v>2213000</v>
      </c>
      <c r="F15" s="39">
        <v>0</v>
      </c>
      <c r="G15" s="39">
        <f>G16+G21+G24+G35+G49+G58+G62+G32</f>
        <v>85285.19</v>
      </c>
      <c r="H15" s="16"/>
      <c r="I15" s="89"/>
      <c r="M15" s="88"/>
      <c r="N15" s="88"/>
    </row>
    <row r="16" spans="1:14" x14ac:dyDescent="0.25">
      <c r="A16" s="40" t="s">
        <v>7</v>
      </c>
      <c r="B16" s="41" t="s">
        <v>13</v>
      </c>
      <c r="C16" s="42" t="s">
        <v>12</v>
      </c>
      <c r="D16" s="115">
        <f>D17</f>
        <v>0</v>
      </c>
      <c r="E16" s="115">
        <f>E17</f>
        <v>81000</v>
      </c>
      <c r="F16" s="115">
        <f>F17</f>
        <v>0</v>
      </c>
      <c r="G16" s="115">
        <f>G17</f>
        <v>15283.57</v>
      </c>
      <c r="H16" s="16"/>
    </row>
    <row r="17" spans="1:18" x14ac:dyDescent="0.25">
      <c r="A17" s="44" t="s">
        <v>7</v>
      </c>
      <c r="B17" s="45" t="s">
        <v>15</v>
      </c>
      <c r="C17" s="46" t="s">
        <v>14</v>
      </c>
      <c r="D17" s="86">
        <f>D18+D19+D20</f>
        <v>0</v>
      </c>
      <c r="E17" s="86">
        <f>E18+E19+E20</f>
        <v>81000</v>
      </c>
      <c r="F17" s="86">
        <f>F18+F19+F20</f>
        <v>0</v>
      </c>
      <c r="G17" s="86">
        <f>G18+G20</f>
        <v>15283.57</v>
      </c>
      <c r="H17" s="16"/>
      <c r="J17" s="88"/>
      <c r="M17" s="88"/>
    </row>
    <row r="18" spans="1:18" ht="90" customHeight="1" x14ac:dyDescent="0.25">
      <c r="A18" s="48" t="s">
        <v>7</v>
      </c>
      <c r="B18" s="93" t="s">
        <v>17</v>
      </c>
      <c r="C18" s="49" t="s">
        <v>16</v>
      </c>
      <c r="D18" s="86"/>
      <c r="E18" s="86">
        <v>79000</v>
      </c>
      <c r="F18" s="86"/>
      <c r="G18" s="86">
        <v>14797.69</v>
      </c>
      <c r="H18" s="16"/>
      <c r="R18" s="88"/>
    </row>
    <row r="19" spans="1:18" ht="131.25" customHeight="1" x14ac:dyDescent="0.25">
      <c r="A19" s="48" t="s">
        <v>7</v>
      </c>
      <c r="B19" s="93" t="s">
        <v>19</v>
      </c>
      <c r="C19" s="49" t="s">
        <v>18</v>
      </c>
      <c r="D19" s="86"/>
      <c r="E19" s="87"/>
      <c r="F19" s="87"/>
      <c r="G19" s="87"/>
      <c r="H19" s="16"/>
    </row>
    <row r="20" spans="1:18" ht="60.75" customHeight="1" x14ac:dyDescent="0.25">
      <c r="A20" s="48" t="s">
        <v>7</v>
      </c>
      <c r="B20" s="93" t="s">
        <v>21</v>
      </c>
      <c r="C20" s="49" t="s">
        <v>20</v>
      </c>
      <c r="D20" s="86"/>
      <c r="E20" s="87">
        <v>2000</v>
      </c>
      <c r="F20" s="87"/>
      <c r="G20" s="87">
        <v>485.88</v>
      </c>
      <c r="H20" s="16"/>
    </row>
    <row r="21" spans="1:18" x14ac:dyDescent="0.25">
      <c r="A21" s="40" t="s">
        <v>7</v>
      </c>
      <c r="B21" s="94" t="s">
        <v>23</v>
      </c>
      <c r="C21" s="42" t="s">
        <v>22</v>
      </c>
      <c r="D21" s="115">
        <f t="shared" ref="D21:F22" si="0">D22</f>
        <v>0</v>
      </c>
      <c r="E21" s="115">
        <f t="shared" si="0"/>
        <v>329000</v>
      </c>
      <c r="F21" s="115">
        <f t="shared" si="0"/>
        <v>0</v>
      </c>
      <c r="G21" s="115">
        <f>G22</f>
        <v>39978.68</v>
      </c>
      <c r="H21" s="16"/>
    </row>
    <row r="22" spans="1:18" x14ac:dyDescent="0.25">
      <c r="A22" s="44" t="s">
        <v>7</v>
      </c>
      <c r="B22" s="93" t="s">
        <v>25</v>
      </c>
      <c r="C22" s="46" t="s">
        <v>24</v>
      </c>
      <c r="D22" s="86">
        <f t="shared" si="0"/>
        <v>0</v>
      </c>
      <c r="E22" s="86">
        <f t="shared" si="0"/>
        <v>329000</v>
      </c>
      <c r="F22" s="86">
        <f t="shared" si="0"/>
        <v>0</v>
      </c>
      <c r="G22" s="86">
        <f>G23</f>
        <v>39978.68</v>
      </c>
      <c r="H22" s="16"/>
    </row>
    <row r="23" spans="1:18" x14ac:dyDescent="0.25">
      <c r="A23" s="48" t="s">
        <v>7</v>
      </c>
      <c r="B23" s="93" t="s">
        <v>26</v>
      </c>
      <c r="C23" s="49" t="s">
        <v>24</v>
      </c>
      <c r="D23" s="86"/>
      <c r="E23" s="86">
        <v>329000</v>
      </c>
      <c r="F23" s="86"/>
      <c r="G23" s="86">
        <v>39978.68</v>
      </c>
      <c r="H23" s="16"/>
    </row>
    <row r="24" spans="1:18" x14ac:dyDescent="0.25">
      <c r="A24" s="40" t="s">
        <v>7</v>
      </c>
      <c r="B24" s="94" t="s">
        <v>28</v>
      </c>
      <c r="C24" s="42" t="s">
        <v>27</v>
      </c>
      <c r="D24" s="115">
        <f>D25+D27</f>
        <v>0</v>
      </c>
      <c r="E24" s="115">
        <f>E25+E27</f>
        <v>1797000</v>
      </c>
      <c r="F24" s="115">
        <f>F25+F27</f>
        <v>0</v>
      </c>
      <c r="G24" s="115">
        <f>G25+G27</f>
        <v>30022.940000000002</v>
      </c>
      <c r="H24" s="16"/>
    </row>
    <row r="25" spans="1:18" x14ac:dyDescent="0.25">
      <c r="A25" s="52" t="s">
        <v>7</v>
      </c>
      <c r="B25" s="95" t="s">
        <v>30</v>
      </c>
      <c r="C25" s="53" t="s">
        <v>29</v>
      </c>
      <c r="D25" s="66">
        <f>D26</f>
        <v>0</v>
      </c>
      <c r="E25" s="66">
        <f>E26</f>
        <v>218000</v>
      </c>
      <c r="F25" s="66">
        <f>F26</f>
        <v>0</v>
      </c>
      <c r="G25" s="66">
        <f>G26</f>
        <v>-4291.08</v>
      </c>
      <c r="H25" s="16"/>
    </row>
    <row r="26" spans="1:18" ht="64.5" customHeight="1" x14ac:dyDescent="0.25">
      <c r="A26" s="48" t="s">
        <v>7</v>
      </c>
      <c r="B26" s="93" t="s">
        <v>32</v>
      </c>
      <c r="C26" s="49" t="s">
        <v>31</v>
      </c>
      <c r="D26" s="86"/>
      <c r="E26" s="86">
        <v>218000</v>
      </c>
      <c r="F26" s="86"/>
      <c r="G26" s="86">
        <v>-4291.08</v>
      </c>
      <c r="H26" s="16"/>
    </row>
    <row r="27" spans="1:18" x14ac:dyDescent="0.25">
      <c r="A27" s="52" t="s">
        <v>7</v>
      </c>
      <c r="B27" s="95" t="s">
        <v>34</v>
      </c>
      <c r="C27" s="53" t="s">
        <v>33</v>
      </c>
      <c r="D27" s="66">
        <f>D28+D30</f>
        <v>0</v>
      </c>
      <c r="E27" s="66">
        <f>E28+E30</f>
        <v>1579000</v>
      </c>
      <c r="F27" s="66">
        <f>F28+F30</f>
        <v>0</v>
      </c>
      <c r="G27" s="66">
        <f>G28+G30</f>
        <v>34314.020000000004</v>
      </c>
      <c r="H27" s="16"/>
    </row>
    <row r="28" spans="1:18" x14ac:dyDescent="0.25">
      <c r="A28" s="48" t="s">
        <v>7</v>
      </c>
      <c r="B28" s="93" t="s">
        <v>36</v>
      </c>
      <c r="C28" s="49" t="s">
        <v>35</v>
      </c>
      <c r="D28" s="86">
        <f>D29</f>
        <v>0</v>
      </c>
      <c r="E28" s="86">
        <f>E29</f>
        <v>364000</v>
      </c>
      <c r="F28" s="86">
        <f>F29</f>
        <v>0</v>
      </c>
      <c r="G28" s="86">
        <f>G29</f>
        <v>35033.980000000003</v>
      </c>
      <c r="H28" s="16"/>
    </row>
    <row r="29" spans="1:18" ht="51" customHeight="1" x14ac:dyDescent="0.25">
      <c r="A29" s="48" t="s">
        <v>7</v>
      </c>
      <c r="B29" s="93" t="s">
        <v>38</v>
      </c>
      <c r="C29" s="49" t="s">
        <v>37</v>
      </c>
      <c r="D29" s="86"/>
      <c r="E29" s="86">
        <v>364000</v>
      </c>
      <c r="F29" s="86">
        <v>0</v>
      </c>
      <c r="G29" s="86">
        <v>35033.980000000003</v>
      </c>
      <c r="H29" s="16"/>
      <c r="K29" s="88"/>
      <c r="L29" s="88"/>
    </row>
    <row r="30" spans="1:18" x14ac:dyDescent="0.25">
      <c r="A30" s="48" t="s">
        <v>7</v>
      </c>
      <c r="B30" s="93" t="s">
        <v>40</v>
      </c>
      <c r="C30" s="49" t="s">
        <v>39</v>
      </c>
      <c r="D30" s="86">
        <f>D31</f>
        <v>0</v>
      </c>
      <c r="E30" s="86">
        <f>E31</f>
        <v>1215000</v>
      </c>
      <c r="F30" s="86">
        <f>F31</f>
        <v>0</v>
      </c>
      <c r="G30" s="86">
        <f>G31</f>
        <v>-719.96</v>
      </c>
      <c r="H30" s="16"/>
      <c r="I30" s="88"/>
    </row>
    <row r="31" spans="1:18" ht="56.25" customHeight="1" x14ac:dyDescent="0.25">
      <c r="A31" s="48" t="s">
        <v>7</v>
      </c>
      <c r="B31" s="93" t="s">
        <v>42</v>
      </c>
      <c r="C31" s="49" t="s">
        <v>41</v>
      </c>
      <c r="D31" s="86"/>
      <c r="E31" s="117">
        <v>1215000</v>
      </c>
      <c r="F31" s="87"/>
      <c r="G31" s="117">
        <v>-719.96</v>
      </c>
      <c r="H31" s="16"/>
      <c r="O31" s="88"/>
    </row>
    <row r="32" spans="1:18" x14ac:dyDescent="0.25">
      <c r="A32" s="56" t="s">
        <v>7</v>
      </c>
      <c r="B32" s="96" t="s">
        <v>105</v>
      </c>
      <c r="C32" s="57" t="s">
        <v>106</v>
      </c>
      <c r="D32" s="115">
        <f t="shared" ref="D32:F33" si="1">D33</f>
        <v>0</v>
      </c>
      <c r="E32" s="115">
        <f t="shared" si="1"/>
        <v>0</v>
      </c>
      <c r="F32" s="115">
        <f t="shared" si="1"/>
        <v>0</v>
      </c>
      <c r="G32" s="115"/>
      <c r="H32" s="16"/>
    </row>
    <row r="33" spans="1:8" ht="40.5" customHeight="1" x14ac:dyDescent="0.25">
      <c r="A33" s="58" t="s">
        <v>7</v>
      </c>
      <c r="B33" s="97" t="s">
        <v>107</v>
      </c>
      <c r="C33" s="59" t="s">
        <v>108</v>
      </c>
      <c r="D33" s="86">
        <f t="shared" si="1"/>
        <v>0</v>
      </c>
      <c r="E33" s="86">
        <f t="shared" si="1"/>
        <v>0</v>
      </c>
      <c r="F33" s="86">
        <f t="shared" si="1"/>
        <v>0</v>
      </c>
      <c r="G33" s="86"/>
      <c r="H33" s="16"/>
    </row>
    <row r="34" spans="1:8" ht="90" x14ac:dyDescent="0.25">
      <c r="A34" s="60" t="s">
        <v>7</v>
      </c>
      <c r="B34" s="97" t="s">
        <v>109</v>
      </c>
      <c r="C34" s="61" t="s">
        <v>110</v>
      </c>
      <c r="D34" s="86"/>
      <c r="E34" s="117">
        <v>0</v>
      </c>
      <c r="F34" s="87"/>
      <c r="G34" s="87"/>
      <c r="H34" s="16"/>
    </row>
    <row r="35" spans="1:8" ht="51.75" x14ac:dyDescent="0.25">
      <c r="A35" s="40" t="s">
        <v>7</v>
      </c>
      <c r="B35" s="94" t="s">
        <v>44</v>
      </c>
      <c r="C35" s="42" t="s">
        <v>43</v>
      </c>
      <c r="D35" s="115">
        <f>D39+D36</f>
        <v>0</v>
      </c>
      <c r="E35" s="115">
        <f>E39+E36</f>
        <v>2000</v>
      </c>
      <c r="F35" s="115">
        <f>F39+F36</f>
        <v>0</v>
      </c>
      <c r="G35" s="115"/>
      <c r="H35" s="16"/>
    </row>
    <row r="36" spans="1:8" ht="87.75" customHeight="1" x14ac:dyDescent="0.25">
      <c r="A36" s="62" t="s">
        <v>7</v>
      </c>
      <c r="B36" s="98" t="s">
        <v>111</v>
      </c>
      <c r="C36" s="63" t="s">
        <v>112</v>
      </c>
      <c r="D36" s="66">
        <f t="shared" ref="D36:F37" si="2">D37</f>
        <v>0</v>
      </c>
      <c r="E36" s="66">
        <f t="shared" si="2"/>
        <v>0</v>
      </c>
      <c r="F36" s="66">
        <f t="shared" si="2"/>
        <v>0</v>
      </c>
      <c r="G36" s="66"/>
      <c r="H36" s="17"/>
    </row>
    <row r="37" spans="1:8" ht="109.5" customHeight="1" x14ac:dyDescent="0.25">
      <c r="A37" s="60" t="s">
        <v>7</v>
      </c>
      <c r="B37" s="97" t="s">
        <v>113</v>
      </c>
      <c r="C37" s="61" t="s">
        <v>114</v>
      </c>
      <c r="D37" s="66">
        <f t="shared" si="2"/>
        <v>0</v>
      </c>
      <c r="E37" s="66">
        <f t="shared" si="2"/>
        <v>0</v>
      </c>
      <c r="F37" s="66">
        <f t="shared" si="2"/>
        <v>0</v>
      </c>
      <c r="G37" s="66"/>
      <c r="H37" s="17"/>
    </row>
    <row r="38" spans="1:8" ht="63.75" customHeight="1" x14ac:dyDescent="0.25">
      <c r="A38" s="64" t="s">
        <v>7</v>
      </c>
      <c r="B38" s="97" t="s">
        <v>115</v>
      </c>
      <c r="C38" s="61" t="s">
        <v>116</v>
      </c>
      <c r="D38" s="115"/>
      <c r="E38" s="66">
        <v>0</v>
      </c>
      <c r="F38" s="115"/>
      <c r="G38" s="66"/>
      <c r="H38" s="17"/>
    </row>
    <row r="39" spans="1:8" ht="86.25" customHeight="1" x14ac:dyDescent="0.25">
      <c r="A39" s="52" t="s">
        <v>7</v>
      </c>
      <c r="B39" s="95" t="s">
        <v>46</v>
      </c>
      <c r="C39" s="53" t="s">
        <v>45</v>
      </c>
      <c r="D39" s="66">
        <f t="shared" ref="D39:F40" si="3">D40</f>
        <v>0</v>
      </c>
      <c r="E39" s="66">
        <f t="shared" si="3"/>
        <v>2000</v>
      </c>
      <c r="F39" s="66">
        <f t="shared" si="3"/>
        <v>0</v>
      </c>
      <c r="G39" s="66"/>
      <c r="H39" s="16"/>
    </row>
    <row r="40" spans="1:8" ht="109.5" customHeight="1" x14ac:dyDescent="0.25">
      <c r="A40" s="48" t="s">
        <v>7</v>
      </c>
      <c r="B40" s="93" t="s">
        <v>48</v>
      </c>
      <c r="C40" s="49" t="s">
        <v>47</v>
      </c>
      <c r="D40" s="86">
        <f t="shared" si="3"/>
        <v>0</v>
      </c>
      <c r="E40" s="86">
        <f t="shared" si="3"/>
        <v>2000</v>
      </c>
      <c r="F40" s="86">
        <f t="shared" si="3"/>
        <v>0</v>
      </c>
      <c r="G40" s="86"/>
      <c r="H40" s="16"/>
    </row>
    <row r="41" spans="1:8" ht="102.75" x14ac:dyDescent="0.25">
      <c r="A41" s="48" t="s">
        <v>7</v>
      </c>
      <c r="B41" s="93" t="s">
        <v>50</v>
      </c>
      <c r="C41" s="49" t="s">
        <v>49</v>
      </c>
      <c r="D41" s="86"/>
      <c r="E41" s="87">
        <v>2000</v>
      </c>
      <c r="F41" s="87"/>
      <c r="G41" s="87"/>
      <c r="H41" s="16"/>
    </row>
    <row r="42" spans="1:8" ht="39" x14ac:dyDescent="0.25">
      <c r="A42" s="56" t="s">
        <v>7</v>
      </c>
      <c r="B42" s="96" t="s">
        <v>117</v>
      </c>
      <c r="C42" s="57" t="s">
        <v>118</v>
      </c>
      <c r="D42" s="43">
        <f>D43+D46</f>
        <v>0</v>
      </c>
      <c r="E42" s="43">
        <f>E43+E46</f>
        <v>0</v>
      </c>
      <c r="F42" s="43">
        <f>F43+F46</f>
        <v>0</v>
      </c>
      <c r="G42" s="103"/>
      <c r="H42" s="18"/>
    </row>
    <row r="43" spans="1:8" ht="26.25" x14ac:dyDescent="0.25">
      <c r="A43" s="58" t="s">
        <v>7</v>
      </c>
      <c r="B43" s="97" t="s">
        <v>119</v>
      </c>
      <c r="C43" s="59" t="s">
        <v>120</v>
      </c>
      <c r="D43" s="47">
        <f t="shared" ref="D43:F44" si="4">D44</f>
        <v>0</v>
      </c>
      <c r="E43" s="47">
        <f t="shared" si="4"/>
        <v>0</v>
      </c>
      <c r="F43" s="47">
        <f t="shared" si="4"/>
        <v>0</v>
      </c>
      <c r="G43" s="104"/>
      <c r="H43" s="18"/>
    </row>
    <row r="44" spans="1:8" ht="26.25" x14ac:dyDescent="0.25">
      <c r="A44" s="60" t="s">
        <v>7</v>
      </c>
      <c r="B44" s="97" t="s">
        <v>121</v>
      </c>
      <c r="C44" s="61" t="s">
        <v>122</v>
      </c>
      <c r="D44" s="50">
        <f t="shared" si="4"/>
        <v>0</v>
      </c>
      <c r="E44" s="50">
        <f t="shared" si="4"/>
        <v>0</v>
      </c>
      <c r="F44" s="50">
        <f t="shared" si="4"/>
        <v>0</v>
      </c>
      <c r="G44" s="104"/>
      <c r="H44" s="18"/>
    </row>
    <row r="45" spans="1:8" ht="39" x14ac:dyDescent="0.25">
      <c r="A45" s="60" t="s">
        <v>7</v>
      </c>
      <c r="B45" s="97" t="s">
        <v>123</v>
      </c>
      <c r="C45" s="61" t="s">
        <v>124</v>
      </c>
      <c r="D45" s="50"/>
      <c r="E45" s="51"/>
      <c r="F45" s="51"/>
      <c r="G45" s="105"/>
      <c r="H45" s="18"/>
    </row>
    <row r="46" spans="1:8" ht="26.25" x14ac:dyDescent="0.25">
      <c r="A46" s="58" t="s">
        <v>7</v>
      </c>
      <c r="B46" s="97" t="s">
        <v>125</v>
      </c>
      <c r="C46" s="59" t="s">
        <v>126</v>
      </c>
      <c r="D46" s="47">
        <f t="shared" ref="D46:F46" si="5">D47</f>
        <v>0</v>
      </c>
      <c r="E46" s="47">
        <f t="shared" si="5"/>
        <v>0</v>
      </c>
      <c r="F46" s="47">
        <f t="shared" si="5"/>
        <v>0</v>
      </c>
      <c r="G46" s="104"/>
      <c r="H46" s="19"/>
    </row>
    <row r="47" spans="1:8" ht="26.25" x14ac:dyDescent="0.25">
      <c r="A47" s="60" t="s">
        <v>7</v>
      </c>
      <c r="B47" s="97" t="s">
        <v>127</v>
      </c>
      <c r="C47" s="61" t="s">
        <v>128</v>
      </c>
      <c r="D47" s="50">
        <f>D48</f>
        <v>0</v>
      </c>
      <c r="E47" s="50">
        <f>E48</f>
        <v>0</v>
      </c>
      <c r="F47" s="50">
        <f>F48</f>
        <v>0</v>
      </c>
      <c r="G47" s="104"/>
      <c r="H47" s="19"/>
    </row>
    <row r="48" spans="1:8" ht="26.25" x14ac:dyDescent="0.25">
      <c r="A48" s="60" t="s">
        <v>7</v>
      </c>
      <c r="B48" s="97" t="s">
        <v>129</v>
      </c>
      <c r="C48" s="61" t="s">
        <v>130</v>
      </c>
      <c r="D48" s="50"/>
      <c r="E48" s="51"/>
      <c r="F48" s="51"/>
      <c r="G48" s="107"/>
      <c r="H48" s="19"/>
    </row>
    <row r="49" spans="1:8" ht="39" x14ac:dyDescent="0.25">
      <c r="A49" s="40" t="s">
        <v>7</v>
      </c>
      <c r="B49" s="94" t="s">
        <v>52</v>
      </c>
      <c r="C49" s="42" t="s">
        <v>51</v>
      </c>
      <c r="D49" s="43">
        <f>D50+D55</f>
        <v>0</v>
      </c>
      <c r="E49" s="43">
        <f>E50+E55</f>
        <v>0</v>
      </c>
      <c r="F49" s="43">
        <f>F50+F55</f>
        <v>0</v>
      </c>
      <c r="G49" s="103"/>
      <c r="H49" s="16"/>
    </row>
    <row r="50" spans="1:8" ht="102.75" x14ac:dyDescent="0.25">
      <c r="A50" s="52" t="s">
        <v>7</v>
      </c>
      <c r="B50" s="95" t="s">
        <v>54</v>
      </c>
      <c r="C50" s="53" t="s">
        <v>53</v>
      </c>
      <c r="D50" s="54">
        <f>D53+D51</f>
        <v>0</v>
      </c>
      <c r="E50" s="54">
        <f>E53+E51</f>
        <v>0</v>
      </c>
      <c r="F50" s="54">
        <f>F53+F51</f>
        <v>0</v>
      </c>
      <c r="G50" s="106"/>
      <c r="H50" s="16"/>
    </row>
    <row r="51" spans="1:8" ht="90.75" customHeight="1" x14ac:dyDescent="0.25">
      <c r="A51" s="60" t="s">
        <v>7</v>
      </c>
      <c r="B51" s="97" t="s">
        <v>144</v>
      </c>
      <c r="C51" s="65" t="s">
        <v>142</v>
      </c>
      <c r="D51" s="66">
        <f>D52</f>
        <v>0</v>
      </c>
      <c r="E51" s="66">
        <f>E52</f>
        <v>0</v>
      </c>
      <c r="F51" s="66">
        <f>F52</f>
        <v>0</v>
      </c>
      <c r="G51" s="106"/>
      <c r="H51" s="21"/>
    </row>
    <row r="52" spans="1:8" ht="127.5" customHeight="1" x14ac:dyDescent="0.25">
      <c r="A52" s="60" t="s">
        <v>7</v>
      </c>
      <c r="B52" s="97" t="s">
        <v>145</v>
      </c>
      <c r="C52" s="65" t="s">
        <v>143</v>
      </c>
      <c r="D52" s="66"/>
      <c r="E52" s="66"/>
      <c r="F52" s="66"/>
      <c r="G52" s="106"/>
      <c r="H52" s="21"/>
    </row>
    <row r="53" spans="1:8" ht="115.5" x14ac:dyDescent="0.25">
      <c r="A53" s="48" t="s">
        <v>7</v>
      </c>
      <c r="B53" s="93" t="s">
        <v>56</v>
      </c>
      <c r="C53" s="49" t="s">
        <v>55</v>
      </c>
      <c r="D53" s="50">
        <f t="shared" ref="D53:F53" si="6">D54</f>
        <v>0</v>
      </c>
      <c r="E53" s="50">
        <f t="shared" si="6"/>
        <v>0</v>
      </c>
      <c r="F53" s="50">
        <f t="shared" si="6"/>
        <v>0</v>
      </c>
      <c r="G53" s="104"/>
      <c r="H53" s="16"/>
    </row>
    <row r="54" spans="1:8" ht="115.5" x14ac:dyDescent="0.25">
      <c r="A54" s="48" t="s">
        <v>7</v>
      </c>
      <c r="B54" s="93" t="s">
        <v>58</v>
      </c>
      <c r="C54" s="49" t="s">
        <v>57</v>
      </c>
      <c r="D54" s="50"/>
      <c r="E54" s="51"/>
      <c r="F54" s="51"/>
      <c r="G54" s="105"/>
      <c r="H54" s="16"/>
    </row>
    <row r="55" spans="1:8" ht="39" x14ac:dyDescent="0.25">
      <c r="A55" s="62" t="s">
        <v>7</v>
      </c>
      <c r="B55" s="98" t="s">
        <v>131</v>
      </c>
      <c r="C55" s="63" t="s">
        <v>132</v>
      </c>
      <c r="D55" s="54">
        <f t="shared" ref="D55:F56" si="7">D56</f>
        <v>0</v>
      </c>
      <c r="E55" s="54">
        <f t="shared" si="7"/>
        <v>0</v>
      </c>
      <c r="F55" s="54">
        <f t="shared" si="7"/>
        <v>0</v>
      </c>
      <c r="G55" s="106"/>
      <c r="H55" s="20"/>
    </row>
    <row r="56" spans="1:8" ht="64.5" x14ac:dyDescent="0.25">
      <c r="A56" s="60" t="s">
        <v>7</v>
      </c>
      <c r="B56" s="97" t="s">
        <v>133</v>
      </c>
      <c r="C56" s="61" t="s">
        <v>134</v>
      </c>
      <c r="D56" s="50">
        <f t="shared" si="7"/>
        <v>0</v>
      </c>
      <c r="E56" s="50">
        <f t="shared" si="7"/>
        <v>0</v>
      </c>
      <c r="F56" s="50">
        <f t="shared" si="7"/>
        <v>0</v>
      </c>
      <c r="G56" s="104"/>
      <c r="H56" s="20"/>
    </row>
    <row r="57" spans="1:8" ht="64.5" x14ac:dyDescent="0.25">
      <c r="A57" s="60" t="s">
        <v>7</v>
      </c>
      <c r="B57" s="97" t="s">
        <v>135</v>
      </c>
      <c r="C57" s="61" t="s">
        <v>136</v>
      </c>
      <c r="D57" s="50"/>
      <c r="E57" s="51"/>
      <c r="F57" s="51"/>
      <c r="G57" s="105"/>
      <c r="H57" s="20"/>
    </row>
    <row r="58" spans="1:8" ht="26.25" x14ac:dyDescent="0.25">
      <c r="A58" s="40" t="s">
        <v>7</v>
      </c>
      <c r="B58" s="94" t="s">
        <v>60</v>
      </c>
      <c r="C58" s="42" t="s">
        <v>59</v>
      </c>
      <c r="D58" s="43">
        <f>D59</f>
        <v>0</v>
      </c>
      <c r="E58" s="43">
        <f>E59+E61</f>
        <v>4000</v>
      </c>
      <c r="F58" s="43">
        <f>F59</f>
        <v>0</v>
      </c>
      <c r="G58" s="103">
        <f>G60</f>
        <v>0</v>
      </c>
      <c r="H58" s="16"/>
    </row>
    <row r="59" spans="1:8" ht="102.75" x14ac:dyDescent="0.25">
      <c r="A59" s="48" t="s">
        <v>7</v>
      </c>
      <c r="B59" s="93" t="s">
        <v>153</v>
      </c>
      <c r="C59" s="49" t="s">
        <v>154</v>
      </c>
      <c r="D59" s="50">
        <f t="shared" ref="D59:F59" si="8">D60</f>
        <v>0</v>
      </c>
      <c r="E59" s="50">
        <f>E60</f>
        <v>0</v>
      </c>
      <c r="F59" s="50">
        <f t="shared" si="8"/>
        <v>0</v>
      </c>
      <c r="G59" s="104"/>
      <c r="H59" s="16"/>
    </row>
    <row r="60" spans="1:8" ht="108" customHeight="1" x14ac:dyDescent="0.25">
      <c r="A60" s="48" t="s">
        <v>7</v>
      </c>
      <c r="B60" s="93" t="s">
        <v>151</v>
      </c>
      <c r="C60" s="49" t="s">
        <v>152</v>
      </c>
      <c r="D60" s="50"/>
      <c r="E60" s="55"/>
      <c r="F60" s="51"/>
      <c r="G60" s="107"/>
      <c r="H60" s="16"/>
    </row>
    <row r="61" spans="1:8" ht="108" customHeight="1" x14ac:dyDescent="0.25">
      <c r="A61" s="48" t="s">
        <v>7</v>
      </c>
      <c r="B61" s="93" t="s">
        <v>159</v>
      </c>
      <c r="C61" s="49" t="s">
        <v>160</v>
      </c>
      <c r="D61" s="50"/>
      <c r="E61" s="55">
        <v>4000</v>
      </c>
      <c r="F61" s="51"/>
      <c r="G61" s="107"/>
      <c r="H61" s="21"/>
    </row>
    <row r="62" spans="1:8" x14ac:dyDescent="0.25">
      <c r="A62" s="40" t="s">
        <v>7</v>
      </c>
      <c r="B62" s="94" t="s">
        <v>62</v>
      </c>
      <c r="C62" s="67" t="s">
        <v>61</v>
      </c>
      <c r="D62" s="43">
        <f>D65+D63</f>
        <v>0</v>
      </c>
      <c r="E62" s="43">
        <f>E65+E63</f>
        <v>0</v>
      </c>
      <c r="F62" s="43">
        <f>F65+F63</f>
        <v>0</v>
      </c>
      <c r="G62" s="103"/>
      <c r="H62" s="16"/>
    </row>
    <row r="63" spans="1:8" x14ac:dyDescent="0.25">
      <c r="A63" s="58" t="s">
        <v>7</v>
      </c>
      <c r="B63" s="97" t="s">
        <v>137</v>
      </c>
      <c r="C63" s="68" t="s">
        <v>138</v>
      </c>
      <c r="D63" s="54">
        <f>D64</f>
        <v>0</v>
      </c>
      <c r="E63" s="54">
        <f>E64</f>
        <v>0</v>
      </c>
      <c r="F63" s="54">
        <f>F64</f>
        <v>0</v>
      </c>
      <c r="G63" s="106"/>
      <c r="H63" s="21"/>
    </row>
    <row r="64" spans="1:8" ht="26.25" x14ac:dyDescent="0.25">
      <c r="A64" s="60" t="s">
        <v>7</v>
      </c>
      <c r="B64" s="97" t="s">
        <v>170</v>
      </c>
      <c r="C64" s="69" t="s">
        <v>139</v>
      </c>
      <c r="D64" s="39"/>
      <c r="E64" s="39"/>
      <c r="F64" s="39"/>
      <c r="G64" s="106"/>
      <c r="H64" s="21"/>
    </row>
    <row r="65" spans="1:8" x14ac:dyDescent="0.25">
      <c r="A65" s="44" t="s">
        <v>7</v>
      </c>
      <c r="B65" s="93" t="s">
        <v>63</v>
      </c>
      <c r="C65" s="70" t="s">
        <v>140</v>
      </c>
      <c r="D65" s="47">
        <f>D66</f>
        <v>0</v>
      </c>
      <c r="E65" s="47">
        <f t="shared" ref="E65:F65" si="9">E66</f>
        <v>0</v>
      </c>
      <c r="F65" s="47">
        <f t="shared" si="9"/>
        <v>0</v>
      </c>
      <c r="G65" s="104"/>
      <c r="H65" s="16"/>
    </row>
    <row r="66" spans="1:8" ht="26.25" x14ac:dyDescent="0.25">
      <c r="A66" s="48" t="s">
        <v>7</v>
      </c>
      <c r="B66" s="93" t="s">
        <v>64</v>
      </c>
      <c r="C66" s="71" t="s">
        <v>141</v>
      </c>
      <c r="D66" s="50"/>
      <c r="E66" s="51"/>
      <c r="F66" s="51"/>
      <c r="G66" s="105"/>
      <c r="H66" s="16"/>
    </row>
    <row r="67" spans="1:8" ht="19.5" customHeight="1" x14ac:dyDescent="0.25">
      <c r="A67" s="36" t="s">
        <v>7</v>
      </c>
      <c r="B67" s="94" t="s">
        <v>66</v>
      </c>
      <c r="C67" s="114" t="s">
        <v>65</v>
      </c>
      <c r="D67" s="115">
        <f>D68+D88</f>
        <v>8557910.9000000004</v>
      </c>
      <c r="E67" s="115">
        <f>E69+E74+E77</f>
        <v>8671210.9000000004</v>
      </c>
      <c r="F67" s="115">
        <f>F68+F88</f>
        <v>667012.52</v>
      </c>
      <c r="G67" s="115">
        <f>G68+G88</f>
        <v>684027.06</v>
      </c>
      <c r="H67" s="16"/>
    </row>
    <row r="68" spans="1:8" ht="39" x14ac:dyDescent="0.25">
      <c r="A68" s="36" t="s">
        <v>7</v>
      </c>
      <c r="B68" s="94" t="s">
        <v>68</v>
      </c>
      <c r="C68" s="72" t="s">
        <v>67</v>
      </c>
      <c r="D68" s="39">
        <f>D69+D74+D77</f>
        <v>8557910.9000000004</v>
      </c>
      <c r="E68" s="39">
        <f>E67</f>
        <v>8671210.9000000004</v>
      </c>
      <c r="F68" s="39">
        <f>F69+F74+F77</f>
        <v>667012.52</v>
      </c>
      <c r="G68" s="39">
        <f>G69+G74+G77</f>
        <v>684027.06</v>
      </c>
      <c r="H68" s="16"/>
    </row>
    <row r="69" spans="1:8" ht="26.25" x14ac:dyDescent="0.25">
      <c r="A69" s="36" t="s">
        <v>7</v>
      </c>
      <c r="B69" s="94" t="s">
        <v>89</v>
      </c>
      <c r="C69" s="72" t="s">
        <v>69</v>
      </c>
      <c r="D69" s="39">
        <f>D70+D72</f>
        <v>1313000</v>
      </c>
      <c r="E69" s="39">
        <f t="shared" ref="E69" si="10">E70+E72</f>
        <v>1313000</v>
      </c>
      <c r="F69" s="39">
        <f t="shared" ref="F69" si="11">F70+F72</f>
        <v>328350</v>
      </c>
      <c r="G69" s="39">
        <f t="shared" ref="G69" si="12">G70+G72</f>
        <v>328350</v>
      </c>
      <c r="H69" s="16"/>
    </row>
    <row r="70" spans="1:8" ht="39.75" customHeight="1" x14ac:dyDescent="0.25">
      <c r="A70" s="48" t="s">
        <v>7</v>
      </c>
      <c r="B70" s="93" t="s">
        <v>90</v>
      </c>
      <c r="C70" s="71" t="s">
        <v>70</v>
      </c>
      <c r="D70" s="50">
        <f>D71</f>
        <v>381000</v>
      </c>
      <c r="E70" s="50">
        <f t="shared" ref="E70" si="13">E71</f>
        <v>381000</v>
      </c>
      <c r="F70" s="50">
        <f>G70</f>
        <v>95250</v>
      </c>
      <c r="G70" s="104">
        <f>G71</f>
        <v>95250</v>
      </c>
      <c r="H70" s="16"/>
    </row>
    <row r="71" spans="1:8" ht="44.25" customHeight="1" x14ac:dyDescent="0.25">
      <c r="A71" s="48" t="s">
        <v>7</v>
      </c>
      <c r="B71" s="93" t="s">
        <v>91</v>
      </c>
      <c r="C71" s="90" t="s">
        <v>161</v>
      </c>
      <c r="D71" s="50">
        <f>E71</f>
        <v>381000</v>
      </c>
      <c r="E71" s="55">
        <v>381000</v>
      </c>
      <c r="F71" s="55">
        <f>G71</f>
        <v>95250</v>
      </c>
      <c r="G71" s="107">
        <v>95250</v>
      </c>
      <c r="H71" s="16"/>
    </row>
    <row r="72" spans="1:8" ht="56.25" customHeight="1" x14ac:dyDescent="0.25">
      <c r="A72" s="48" t="s">
        <v>7</v>
      </c>
      <c r="B72" s="93" t="s">
        <v>163</v>
      </c>
      <c r="C72" s="91" t="s">
        <v>164</v>
      </c>
      <c r="D72" s="50">
        <f>D73</f>
        <v>932000</v>
      </c>
      <c r="E72" s="50">
        <f>E73</f>
        <v>932000</v>
      </c>
      <c r="F72" s="73">
        <f>F73</f>
        <v>233100</v>
      </c>
      <c r="G72" s="108">
        <f>G73</f>
        <v>233100</v>
      </c>
      <c r="H72" s="16"/>
    </row>
    <row r="73" spans="1:8" ht="46.5" customHeight="1" x14ac:dyDescent="0.25">
      <c r="A73" s="48" t="s">
        <v>7</v>
      </c>
      <c r="B73" s="93" t="s">
        <v>162</v>
      </c>
      <c r="C73" s="91" t="s">
        <v>165</v>
      </c>
      <c r="D73" s="50">
        <f>E73</f>
        <v>932000</v>
      </c>
      <c r="E73" s="55">
        <v>932000</v>
      </c>
      <c r="F73" s="55">
        <f>G73</f>
        <v>233100</v>
      </c>
      <c r="G73" s="107">
        <v>233100</v>
      </c>
      <c r="H73" s="16"/>
    </row>
    <row r="74" spans="1:8" ht="28.5" customHeight="1" x14ac:dyDescent="0.25">
      <c r="A74" s="36" t="s">
        <v>7</v>
      </c>
      <c r="B74" s="94" t="s">
        <v>92</v>
      </c>
      <c r="C74" s="72" t="s">
        <v>71</v>
      </c>
      <c r="D74" s="39">
        <f>D75</f>
        <v>0</v>
      </c>
      <c r="E74" s="39">
        <f t="shared" ref="E74:F74" si="14">E75</f>
        <v>113300</v>
      </c>
      <c r="F74" s="39">
        <f t="shared" si="14"/>
        <v>0</v>
      </c>
      <c r="G74" s="103">
        <f>G76</f>
        <v>17014.54</v>
      </c>
      <c r="H74" s="16"/>
    </row>
    <row r="75" spans="1:8" ht="51.75" x14ac:dyDescent="0.25">
      <c r="A75" s="48" t="s">
        <v>7</v>
      </c>
      <c r="B75" s="93" t="s">
        <v>93</v>
      </c>
      <c r="C75" s="71" t="s">
        <v>72</v>
      </c>
      <c r="D75" s="50">
        <f>D76</f>
        <v>0</v>
      </c>
      <c r="E75" s="50">
        <f t="shared" ref="E75:F75" si="15">E76</f>
        <v>113300</v>
      </c>
      <c r="F75" s="50">
        <f t="shared" si="15"/>
        <v>0</v>
      </c>
      <c r="G75" s="104">
        <f>G76</f>
        <v>17014.54</v>
      </c>
      <c r="H75" s="16"/>
    </row>
    <row r="76" spans="1:8" ht="51.75" x14ac:dyDescent="0.25">
      <c r="A76" s="48" t="s">
        <v>7</v>
      </c>
      <c r="B76" s="93" t="s">
        <v>94</v>
      </c>
      <c r="C76" s="71" t="s">
        <v>73</v>
      </c>
      <c r="D76" s="50"/>
      <c r="E76" s="55">
        <v>113300</v>
      </c>
      <c r="F76" s="55">
        <v>0</v>
      </c>
      <c r="G76" s="107">
        <v>17014.54</v>
      </c>
      <c r="H76" s="16"/>
    </row>
    <row r="77" spans="1:8" ht="19.5" customHeight="1" x14ac:dyDescent="0.25">
      <c r="A77" s="36" t="s">
        <v>7</v>
      </c>
      <c r="B77" s="94" t="s">
        <v>95</v>
      </c>
      <c r="C77" s="72" t="s">
        <v>74</v>
      </c>
      <c r="D77" s="39">
        <f>D80+D82+D78</f>
        <v>7244910.9000000004</v>
      </c>
      <c r="E77" s="39">
        <f>E78+E82+E80</f>
        <v>7244910.9000000004</v>
      </c>
      <c r="F77" s="39">
        <f>F80+F82+F78</f>
        <v>338662.52</v>
      </c>
      <c r="G77" s="39">
        <f>G80+G82+G78</f>
        <v>338662.52</v>
      </c>
      <c r="H77" s="16"/>
    </row>
    <row r="78" spans="1:8" ht="76.5" customHeight="1" x14ac:dyDescent="0.25">
      <c r="A78" s="48" t="s">
        <v>7</v>
      </c>
      <c r="B78" s="93" t="s">
        <v>166</v>
      </c>
      <c r="C78" s="92" t="s">
        <v>167</v>
      </c>
      <c r="D78" s="50">
        <f>D79</f>
        <v>6242200</v>
      </c>
      <c r="E78" s="50">
        <f t="shared" ref="E78:F78" si="16">E79</f>
        <v>6242200</v>
      </c>
      <c r="F78" s="50">
        <f t="shared" si="16"/>
        <v>101062.52</v>
      </c>
      <c r="G78" s="104">
        <f>G79</f>
        <v>101062.52</v>
      </c>
      <c r="H78" s="21"/>
    </row>
    <row r="79" spans="1:8" ht="93.75" customHeight="1" x14ac:dyDescent="0.25">
      <c r="A79" s="48" t="s">
        <v>7</v>
      </c>
      <c r="B79" s="93" t="s">
        <v>148</v>
      </c>
      <c r="C79" s="92" t="s">
        <v>168</v>
      </c>
      <c r="D79" s="50">
        <f>E79</f>
        <v>6242200</v>
      </c>
      <c r="E79" s="51">
        <v>6242200</v>
      </c>
      <c r="F79" s="51">
        <f>G79</f>
        <v>101062.52</v>
      </c>
      <c r="G79" s="105">
        <v>101062.52</v>
      </c>
      <c r="H79" s="21"/>
    </row>
    <row r="80" spans="1:8" ht="67.5" customHeight="1" x14ac:dyDescent="0.25">
      <c r="A80" s="48" t="s">
        <v>7</v>
      </c>
      <c r="B80" s="93" t="s">
        <v>96</v>
      </c>
      <c r="C80" s="71" t="s">
        <v>75</v>
      </c>
      <c r="D80" s="86"/>
      <c r="E80" s="86"/>
      <c r="F80" s="50"/>
      <c r="G80" s="86"/>
      <c r="H80" s="16"/>
    </row>
    <row r="81" spans="1:8" ht="77.25" customHeight="1" x14ac:dyDescent="0.25">
      <c r="A81" s="48" t="s">
        <v>7</v>
      </c>
      <c r="B81" s="93" t="s">
        <v>97</v>
      </c>
      <c r="C81" s="71" t="s">
        <v>76</v>
      </c>
      <c r="D81" s="86"/>
      <c r="E81" s="86"/>
      <c r="F81" s="51"/>
      <c r="G81" s="87"/>
      <c r="H81" s="16"/>
    </row>
    <row r="82" spans="1:8" ht="30.75" customHeight="1" x14ac:dyDescent="0.25">
      <c r="A82" s="48" t="s">
        <v>7</v>
      </c>
      <c r="B82" s="93" t="s">
        <v>98</v>
      </c>
      <c r="C82" s="71" t="s">
        <v>77</v>
      </c>
      <c r="D82" s="50">
        <f>D83</f>
        <v>1002710.9</v>
      </c>
      <c r="E82" s="50">
        <f t="shared" ref="E82:F82" si="17">E83</f>
        <v>1002710.9</v>
      </c>
      <c r="F82" s="50">
        <f t="shared" si="17"/>
        <v>237600</v>
      </c>
      <c r="G82" s="109">
        <f>G83</f>
        <v>237600</v>
      </c>
      <c r="H82" s="16"/>
    </row>
    <row r="83" spans="1:8" ht="39" customHeight="1" x14ac:dyDescent="0.25">
      <c r="A83" s="48" t="s">
        <v>7</v>
      </c>
      <c r="B83" s="93" t="s">
        <v>99</v>
      </c>
      <c r="C83" s="71" t="s">
        <v>78</v>
      </c>
      <c r="D83" s="50">
        <f>E83</f>
        <v>1002710.9</v>
      </c>
      <c r="E83" s="50">
        <f>E85+E86+E87</f>
        <v>1002710.9</v>
      </c>
      <c r="F83" s="50">
        <f>G83</f>
        <v>237600</v>
      </c>
      <c r="G83" s="104">
        <f>G85+G86+G87</f>
        <v>237600</v>
      </c>
      <c r="H83" s="16"/>
    </row>
    <row r="84" spans="1:8" ht="17.25" customHeight="1" x14ac:dyDescent="0.25">
      <c r="A84" s="48"/>
      <c r="B84" s="93"/>
      <c r="C84" s="71" t="s">
        <v>169</v>
      </c>
      <c r="D84" s="50"/>
      <c r="E84" s="50"/>
      <c r="F84" s="50"/>
      <c r="G84" s="104"/>
      <c r="H84" s="21"/>
    </row>
    <row r="85" spans="1:8" ht="34.5" customHeight="1" x14ac:dyDescent="0.25">
      <c r="A85" s="48"/>
      <c r="B85" s="93"/>
      <c r="C85" s="71" t="s">
        <v>157</v>
      </c>
      <c r="D85" s="50">
        <f>E85</f>
        <v>15300</v>
      </c>
      <c r="E85" s="55">
        <v>15300</v>
      </c>
      <c r="F85" s="51">
        <f>G85</f>
        <v>0</v>
      </c>
      <c r="G85" s="105"/>
      <c r="H85" s="16"/>
    </row>
    <row r="86" spans="1:8" x14ac:dyDescent="0.25">
      <c r="A86" s="48"/>
      <c r="B86" s="93"/>
      <c r="C86" s="71" t="s">
        <v>156</v>
      </c>
      <c r="D86" s="50">
        <f>E86</f>
        <v>37410.9</v>
      </c>
      <c r="E86" s="51">
        <v>37410.9</v>
      </c>
      <c r="F86" s="51">
        <f>G86</f>
        <v>0</v>
      </c>
      <c r="G86" s="105"/>
      <c r="H86" s="16"/>
    </row>
    <row r="87" spans="1:8" x14ac:dyDescent="0.25">
      <c r="A87" s="48"/>
      <c r="B87" s="93"/>
      <c r="C87" s="71" t="s">
        <v>155</v>
      </c>
      <c r="D87" s="50">
        <f>E87</f>
        <v>950000</v>
      </c>
      <c r="E87" s="51">
        <v>950000</v>
      </c>
      <c r="F87" s="51">
        <f>G87</f>
        <v>237600</v>
      </c>
      <c r="G87" s="105">
        <v>237600</v>
      </c>
      <c r="H87" s="16"/>
    </row>
    <row r="88" spans="1:8" ht="26.25" x14ac:dyDescent="0.25">
      <c r="A88" s="74" t="s">
        <v>7</v>
      </c>
      <c r="B88" s="94" t="s">
        <v>80</v>
      </c>
      <c r="C88" s="75" t="s">
        <v>79</v>
      </c>
      <c r="D88" s="76">
        <f>D89</f>
        <v>0</v>
      </c>
      <c r="E88" s="76">
        <f>E89</f>
        <v>0</v>
      </c>
      <c r="F88" s="76">
        <f>F89</f>
        <v>0</v>
      </c>
      <c r="G88" s="103"/>
      <c r="H88" s="16"/>
    </row>
    <row r="89" spans="1:8" ht="26.25" x14ac:dyDescent="0.25">
      <c r="A89" s="44" t="s">
        <v>7</v>
      </c>
      <c r="B89" s="93" t="s">
        <v>100</v>
      </c>
      <c r="C89" s="70" t="s">
        <v>81</v>
      </c>
      <c r="D89" s="47">
        <f>D90+D91</f>
        <v>0</v>
      </c>
      <c r="E89" s="47">
        <f>E90+E91</f>
        <v>0</v>
      </c>
      <c r="F89" s="47">
        <f>F90+F91</f>
        <v>0</v>
      </c>
      <c r="G89" s="104"/>
      <c r="H89" s="16"/>
    </row>
    <row r="90" spans="1:8" ht="51.75" x14ac:dyDescent="0.25">
      <c r="A90" s="48" t="s">
        <v>7</v>
      </c>
      <c r="B90" s="93" t="s">
        <v>101</v>
      </c>
      <c r="C90" s="71" t="s">
        <v>82</v>
      </c>
      <c r="D90" s="50">
        <v>0</v>
      </c>
      <c r="E90" s="51">
        <v>0</v>
      </c>
      <c r="F90" s="51">
        <v>0</v>
      </c>
      <c r="G90" s="105"/>
      <c r="H90" s="16"/>
    </row>
    <row r="91" spans="1:8" ht="26.25" x14ac:dyDescent="0.25">
      <c r="A91" s="79" t="s">
        <v>7</v>
      </c>
      <c r="B91" s="99" t="s">
        <v>102</v>
      </c>
      <c r="C91" s="78" t="s">
        <v>81</v>
      </c>
      <c r="D91" s="80">
        <v>0</v>
      </c>
      <c r="E91" s="81"/>
      <c r="F91" s="81">
        <v>0</v>
      </c>
      <c r="G91" s="110"/>
      <c r="H91" s="16"/>
    </row>
    <row r="92" spans="1:8" ht="51.75" x14ac:dyDescent="0.25">
      <c r="A92" s="82" t="s">
        <v>7</v>
      </c>
      <c r="B92" s="100" t="s">
        <v>146</v>
      </c>
      <c r="C92" s="83" t="s">
        <v>147</v>
      </c>
      <c r="D92" s="84">
        <f>D93+D95</f>
        <v>0</v>
      </c>
      <c r="E92" s="84">
        <f>E93+E95</f>
        <v>0</v>
      </c>
      <c r="F92" s="84">
        <f>F93+F95</f>
        <v>0</v>
      </c>
      <c r="G92" s="103">
        <f>G93+G94</f>
        <v>-731146.85</v>
      </c>
      <c r="H92" s="21"/>
    </row>
    <row r="93" spans="1:8" ht="69.75" customHeight="1" x14ac:dyDescent="0.25">
      <c r="A93" s="48" t="s">
        <v>7</v>
      </c>
      <c r="B93" s="93" t="s">
        <v>175</v>
      </c>
      <c r="C93" s="116" t="s">
        <v>176</v>
      </c>
      <c r="D93" s="50"/>
      <c r="E93" s="51"/>
      <c r="F93" s="51"/>
      <c r="G93" s="105">
        <v>-731146.85</v>
      </c>
      <c r="H93" s="5"/>
    </row>
    <row r="94" spans="1:8" ht="120" customHeight="1" x14ac:dyDescent="0.25">
      <c r="A94" s="48" t="s">
        <v>7</v>
      </c>
      <c r="B94" s="93" t="s">
        <v>149</v>
      </c>
      <c r="C94" s="85" t="s">
        <v>150</v>
      </c>
      <c r="D94" s="86"/>
      <c r="E94" s="87"/>
      <c r="F94" s="87"/>
      <c r="G94" s="105"/>
      <c r="H94" s="5"/>
    </row>
    <row r="95" spans="1:8" x14ac:dyDescent="0.25">
      <c r="A95" s="77"/>
      <c r="B95" s="77"/>
      <c r="C95" s="77"/>
      <c r="D95" s="77"/>
      <c r="E95" s="77"/>
      <c r="F95" s="77"/>
      <c r="G95" s="111"/>
    </row>
    <row r="96" spans="1:8" x14ac:dyDescent="0.25">
      <c r="A96"/>
      <c r="B96" s="113" t="s">
        <v>172</v>
      </c>
      <c r="C96" t="s">
        <v>173</v>
      </c>
      <c r="G96" s="112"/>
    </row>
    <row r="97" spans="2:7" x14ac:dyDescent="0.25">
      <c r="G97" s="112"/>
    </row>
    <row r="98" spans="2:7" x14ac:dyDescent="0.25">
      <c r="B98" s="1" t="s">
        <v>174</v>
      </c>
      <c r="C98" s="1" t="s">
        <v>171</v>
      </c>
    </row>
  </sheetData>
  <mergeCells count="13">
    <mergeCell ref="A1:G1"/>
    <mergeCell ref="A9:A11"/>
    <mergeCell ref="B9:B11"/>
    <mergeCell ref="A6:B6"/>
    <mergeCell ref="A7:B7"/>
    <mergeCell ref="C2:F2"/>
    <mergeCell ref="C8:G8"/>
    <mergeCell ref="C9:C11"/>
    <mergeCell ref="D9:D11"/>
    <mergeCell ref="E9:E11"/>
    <mergeCell ref="F9:F11"/>
    <mergeCell ref="G9:G11"/>
    <mergeCell ref="A3:G3"/>
  </mergeCells>
  <pageMargins left="0.25" right="0.25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Доходы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2023-04-03T13:12:12Z</cp:lastPrinted>
  <dcterms:created xsi:type="dcterms:W3CDTF">2019-01-29T07:51:36Z</dcterms:created>
  <dcterms:modified xsi:type="dcterms:W3CDTF">2023-05-04T13:46:53Z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