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екрасова\Муниципальные программы\Отчеты по МП поселений\3 кв 2024\Латное\"/>
    </mc:Choice>
  </mc:AlternateContent>
  <bookViews>
    <workbookView xWindow="0" yWindow="0" windowWidth="21570" windowHeight="8145"/>
  </bookViews>
  <sheets>
    <sheet name="1" sheetId="10" r:id="rId1"/>
    <sheet name="Лист1" sheetId="16" r:id="rId2"/>
  </sheets>
  <definedNames>
    <definedName name="_xlnm.Print_Area" localSheetId="0">'1'!$A$1:$H$60</definedName>
  </definedNames>
  <calcPr calcId="152511"/>
</workbook>
</file>

<file path=xl/calcChain.xml><?xml version="1.0" encoding="utf-8"?>
<calcChain xmlns="http://schemas.openxmlformats.org/spreadsheetml/2006/main">
  <c r="E32" i="10" l="1"/>
  <c r="F32" i="10"/>
  <c r="D32" i="10"/>
  <c r="E9" i="10" l="1"/>
  <c r="G7" i="10" l="1"/>
  <c r="G8" i="10"/>
  <c r="G10" i="10"/>
  <c r="G11" i="10"/>
  <c r="G13" i="10"/>
  <c r="G14" i="10"/>
  <c r="G15" i="10"/>
  <c r="G17" i="10"/>
  <c r="G18" i="10"/>
  <c r="G19" i="10"/>
  <c r="G20" i="10"/>
  <c r="G21" i="10"/>
  <c r="G23" i="10"/>
  <c r="G24" i="10"/>
  <c r="G26" i="10"/>
  <c r="G27" i="10"/>
  <c r="G28" i="10"/>
  <c r="G29" i="10"/>
  <c r="G30" i="10"/>
  <c r="G33" i="10"/>
  <c r="G34" i="10"/>
  <c r="G35" i="10"/>
  <c r="G36" i="10"/>
  <c r="G38" i="10"/>
  <c r="G39" i="10"/>
  <c r="G40" i="10"/>
  <c r="G41" i="10"/>
  <c r="G42" i="10"/>
  <c r="G43" i="10"/>
  <c r="G44" i="10"/>
  <c r="G47" i="10"/>
  <c r="G48" i="10"/>
  <c r="G49" i="10"/>
  <c r="G50" i="10"/>
  <c r="G51" i="10"/>
  <c r="G52" i="10"/>
  <c r="G53" i="10"/>
  <c r="G54" i="10"/>
  <c r="E46" i="10"/>
  <c r="F46" i="10"/>
  <c r="F45" i="10" s="1"/>
  <c r="D46" i="10"/>
  <c r="D45" i="10" s="1"/>
  <c r="D6" i="10"/>
  <c r="G46" i="10" l="1"/>
  <c r="E45" i="10"/>
  <c r="G45" i="10" s="1"/>
  <c r="E37" i="10"/>
  <c r="E31" i="10" s="1"/>
  <c r="F37" i="10"/>
  <c r="F31" i="10" s="1"/>
  <c r="D37" i="10"/>
  <c r="E16" i="10"/>
  <c r="F16" i="10"/>
  <c r="D16" i="10"/>
  <c r="E12" i="10"/>
  <c r="F12" i="10"/>
  <c r="D12" i="10"/>
  <c r="F9" i="10"/>
  <c r="D9" i="10"/>
  <c r="E6" i="10"/>
  <c r="F6" i="10"/>
  <c r="G16" i="10" l="1"/>
  <c r="G32" i="10"/>
  <c r="G12" i="10"/>
  <c r="G37" i="10"/>
  <c r="G6" i="10"/>
  <c r="G9" i="10"/>
  <c r="D31" i="10"/>
  <c r="D25" i="10"/>
  <c r="G31" i="10" l="1"/>
  <c r="F25" i="10"/>
  <c r="F22" i="10" l="1"/>
  <c r="F5" i="10" s="1"/>
  <c r="E22" i="10"/>
  <c r="G22" i="10" s="1"/>
  <c r="D22" i="10" l="1"/>
  <c r="D5" i="10" s="1"/>
  <c r="D55" i="10" s="1"/>
  <c r="F51" i="10" l="1"/>
  <c r="F50" i="10" s="1"/>
  <c r="E51" i="10"/>
  <c r="E50" i="10" s="1"/>
  <c r="E25" i="10"/>
  <c r="G25" i="10" s="1"/>
  <c r="F55" i="10"/>
  <c r="E5" i="10" l="1"/>
  <c r="E55" i="10" s="1"/>
  <c r="G55" i="10" s="1"/>
  <c r="G5" i="10" l="1"/>
  <c r="D51" i="10" l="1"/>
  <c r="D50" i="10" s="1"/>
</calcChain>
</file>

<file path=xl/sharedStrings.xml><?xml version="1.0" encoding="utf-8"?>
<sst xmlns="http://schemas.openxmlformats.org/spreadsheetml/2006/main" count="59" uniqueCount="59">
  <si>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</si>
  <si>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</si>
  <si>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</si>
  <si>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</si>
  <si>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</si>
  <si>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</si>
  <si>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</si>
  <si>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«Развитие культуры и спорта на 2014-2019 годы»</t>
  </si>
  <si>
    <t>Подпрограмма 5. Утверждение генерального плана поселения, правил землепользования и застройки</t>
  </si>
  <si>
    <t>Мероприятие 1.2.Строительство, капитальный ремонт, ремонт и обслуживание сетей уличного освещения.</t>
  </si>
  <si>
    <t>Подпрограмма 3. "Энергоэффективность и развитие энергетики на 2014-2019 годы</t>
  </si>
  <si>
    <t>Мероприятие 1.2.Обеспечение безопасности дорожного движения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</si>
  <si>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</si>
  <si>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</si>
  <si>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</si>
  <si>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ВСЕГО</t>
  </si>
  <si>
    <t xml:space="preserve">Наименование муниципальной программы,подпрограммы мероприятий
</t>
  </si>
  <si>
    <t>Мероприятие 6.5.Обеспечение выполнения других общегосударственных вопросов.</t>
  </si>
  <si>
    <t>Мероприятие 6.2 Обеспечение деятельности национальной обороны</t>
  </si>
  <si>
    <t>Мероприятие 3.1.Работа по постановке на кадастровый  учет объектов муниципальной собственности.</t>
  </si>
  <si>
    <t>3.3.Софинансирование в ЦОП "Содействие занятости населения в Воронежской области".</t>
  </si>
  <si>
    <t>Мероприятие 2.2. Организация проведения субботников.</t>
  </si>
  <si>
    <t>Мероприятие 2.3.Содержание и уборка кладбищ.</t>
  </si>
  <si>
    <t>Мероприятие 2.4.Проведение комплекса мер по снижению образования несанкционированных свалок отходов, включая их ликвидацию.</t>
  </si>
  <si>
    <t>Мероприятие 2.1.Подготовка пляжей к купальному сезону и их содержание</t>
  </si>
  <si>
    <t xml:space="preserve">Мероприятие 1.2 Обеспечение первичных мер пожарной безопасности в границах Латненского сельского поселения.
</t>
  </si>
  <si>
    <t>Мероприятие 6.1 Обеспечение непрерывности и эффективности деятельности органов местного самоуправления  Латненского  сельского поселения</t>
  </si>
  <si>
    <t xml:space="preserve"> Меропритие 1.1.Развитие  автомобильных дорог местного значения в границах населенных пунктов Латненского сельского  поселения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</si>
  <si>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Латненского сельского поселения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</si>
  <si>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</si>
  <si>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</si>
  <si>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 xml:space="preserve">Мероприятие 6.4 Обслуживание государственного и муниципального долга
</t>
  </si>
  <si>
    <t>Мероприятие 2.1 Предоставление адресной социальной поддержки населению Латненского сельского поселения</t>
  </si>
  <si>
    <t>Мероприятие 2.2 «Назначение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пенсионеров.</t>
  </si>
  <si>
    <t>Мероприятие 3.2. Подготовка документов для регистрации права муниципальной собственности на объекты недвижимого имущества.</t>
  </si>
  <si>
    <t>Мероприятие 4.1. Информационная и консультационная поддержка субъектов малого предпринимательства.</t>
  </si>
  <si>
    <t>Мероприятие 4.2. Популяризация предпринимательской деятельности, создание предпринимательской среды.</t>
  </si>
  <si>
    <t>Мероприятие 4.3. Совершенствование нормативно-правовой базы предпринимательской деятельности.</t>
  </si>
  <si>
    <t>Подпрогамма 6. "Обеспечение реализации муниципальной программы"</t>
  </si>
  <si>
    <t>Подпрограмма 3 "Управление муниципальным имуществом"</t>
  </si>
  <si>
    <t>Подрограмма 1. "Организация в границах поселения электро-, газо- и водоснабжения населения, водоотведения"</t>
  </si>
  <si>
    <t>Мероприятие 2.5. Прочие мероприятия по благоустройству.</t>
  </si>
  <si>
    <t>Мероприятие 1.1. Строительство (реконструкция, капитальный ремонт) водопроводной сети, водозаборных узлов.</t>
  </si>
  <si>
    <t>Мероприятие 2.6. Расходы на уличное освещение.</t>
  </si>
  <si>
    <t>Глава Латненского сельского поселения</t>
  </si>
  <si>
    <t>С. Д. Сазыкина</t>
  </si>
  <si>
    <t xml:space="preserve">Подпрограмма 1. "Организация и осуществление мероприятий в сфере ГО и ЧС, обеспечение первичных мер пожарной безопасности на территории Латненского сельского поселения" </t>
  </si>
  <si>
    <t xml:space="preserve">Мероприятие 1.1 Осуществление мероприятий по предупреждению и ликвидации последствий чрезвычайных ситуаций </t>
  </si>
  <si>
    <t>Подпрограмма 2. "Оказание социальной помощи на территории Латненского сельского поселения"</t>
  </si>
  <si>
    <t>Подпрограмма 4 "Развитие и поддержка малого и среднего предпринимательства"</t>
  </si>
  <si>
    <t>Подпрограмма 5. "Утверждение генерального плана поселения, правил землепользования и застройки ".</t>
  </si>
  <si>
    <t>Мероприятие 5.1.Утверждение и подготовка плана поселения</t>
  </si>
  <si>
    <t>Подпрограмма 2. «Благоустройство территории Латненского сельского поселения».</t>
  </si>
  <si>
    <t>Подпрограмма 1 "Развитие дорожного хозяйства"</t>
  </si>
  <si>
    <t>Мероприятие 1.3. Капитальный ремонт, ремонт инженерных сооружений и коммуникаций.</t>
  </si>
  <si>
    <t xml:space="preserve">Муниципальная программа Латненского сельского поселения Семилукского муниципального района "Муниципальное управление" </t>
  </si>
  <si>
    <t>Муниципальная программа Латненского сельского поселения Семилукского муниципального района "Организация предоставления населению жилищно-коммунальных услуг, благоустройство и охрана окружающей среды"</t>
  </si>
  <si>
    <t xml:space="preserve"> Муниципальная программа Латненского сельского поселения Семилукского муниципального района «Развитие транспортной системы»</t>
  </si>
  <si>
    <t>ИНФОРМАЦИЯ О ХОДЕ РЕАЛИЗАЦИИ МУНИЦИПАЛЬНЫХ ПРОГРАММ ЛАТНЕНСКОГО СЕЛЬСКОГО ПОСЕЛЕНИЯ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</si>
</sst>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0" xfId="0" applyFont="1" applyFill="1"/>
    <xf numFmtId="0" fontId="1" fillId="2" borderId="9" xfId="0" applyFont="1" applyFill="1" applyBorder="1" applyAlignment="1">
      <alignment vertical="center" wrapText="1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16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justify" vertical="center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49" fontId="5" fillId="2" borderId="1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164" fontId="2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Normal="100" zoomScaleSheetLayoutView="100" workbookViewId="0">
      <pane xSplit="2" topLeftCell="E1" activePane="topRight" state="frozen"/>
      <selection pane="topRight" activeCell="H65" sqref="H65"/>
    </sheetView>
  </sheetViews>
  <sheetFormatPr defaultRowHeight="15" x14ac:dyDescent="0.25"/>
  <cols>
    <col min="1" max="1" width="7.42578125" style="2" customWidth="1"/>
    <col min="2" max="2" width="40.7109375" style="2" customWidth="1"/>
    <col min="3" max="3" width="8.42578125" style="2" customWidth="1"/>
    <col min="4" max="8" width="17" style="2" customWidth="1"/>
    <col min="9" max="16384" width="9.140625" style="2"/>
  </cols>
  <sheetData>
    <row r="1" spans="1:8" ht="29.25" customHeight="1" x14ac:dyDescent="0.25">
      <c r="B1" s="41" t="s">
        <v>58</v>
      </c>
      <c r="C1" s="41"/>
      <c r="D1" s="41"/>
      <c r="E1" s="41"/>
      <c r="F1" s="41"/>
      <c r="G1" s="41"/>
    </row>
    <row r="3" spans="1:8" ht="118.5" customHeight="1" x14ac:dyDescent="0.25">
      <c r="A3" s="24" t="s">
        <v>0</v>
      </c>
      <c r="B3" s="4" t="s">
        <v>16</v>
      </c>
      <c r="C3" s="2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ht="15.75" x14ac:dyDescent="0.25">
      <c r="A4" s="19">
        <v>1</v>
      </c>
      <c r="B4" s="3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s="12" customFormat="1" ht="39" customHeight="1" x14ac:dyDescent="0.25">
      <c r="A5" s="33">
        <v>1</v>
      </c>
      <c r="B5" s="34" t="s">
        <v>55</v>
      </c>
      <c r="C5" s="35"/>
      <c r="D5" s="42">
        <f>D6+D9+D12+D16+D22+D25</f>
        <v>3809.7000000000003</v>
      </c>
      <c r="E5" s="42">
        <f>E6+E9+E12+E22+E25</f>
        <v>4226.6840000000002</v>
      </c>
      <c r="F5" s="42">
        <f>F6+F9+F12+F16+F22+F25</f>
        <v>2975.7840000000001</v>
      </c>
      <c r="G5" s="43">
        <f>E5-F5</f>
        <v>1250.9000000000001</v>
      </c>
      <c r="H5" s="35"/>
    </row>
    <row r="6" spans="1:8" ht="89.25" customHeight="1" x14ac:dyDescent="0.25">
      <c r="A6" s="27"/>
      <c r="B6" s="6" t="s">
        <v>46</v>
      </c>
      <c r="C6" s="4"/>
      <c r="D6" s="44">
        <f>D7+D8</f>
        <v>15</v>
      </c>
      <c r="E6" s="44">
        <f t="shared" ref="E6:F6" si="0">E7+E8</f>
        <v>15</v>
      </c>
      <c r="F6" s="44">
        <f t="shared" si="0"/>
        <v>0</v>
      </c>
      <c r="G6" s="45">
        <f t="shared" ref="G6:G55" si="1">E6-F6</f>
        <v>15</v>
      </c>
      <c r="H6" s="4"/>
    </row>
    <row r="7" spans="1:8" ht="77.25" hidden="1" customHeight="1" x14ac:dyDescent="0.25">
      <c r="A7" s="19"/>
      <c r="B7" s="7" t="s">
        <v>47</v>
      </c>
      <c r="C7" s="4"/>
      <c r="D7" s="44"/>
      <c r="E7" s="44"/>
      <c r="F7" s="44"/>
      <c r="G7" s="45">
        <f t="shared" si="1"/>
        <v>0</v>
      </c>
      <c r="H7" s="4"/>
    </row>
    <row r="8" spans="1:8" ht="61.5" customHeight="1" x14ac:dyDescent="0.25">
      <c r="A8" s="19"/>
      <c r="B8" s="8" t="s">
        <v>25</v>
      </c>
      <c r="C8" s="4"/>
      <c r="D8" s="44">
        <v>15</v>
      </c>
      <c r="E8" s="46">
        <v>15</v>
      </c>
      <c r="F8" s="46">
        <v>0</v>
      </c>
      <c r="G8" s="45">
        <f t="shared" si="1"/>
        <v>15</v>
      </c>
      <c r="H8" s="4"/>
    </row>
    <row r="9" spans="1:8" ht="48" customHeight="1" x14ac:dyDescent="0.25">
      <c r="A9" s="9"/>
      <c r="B9" s="10" t="s">
        <v>48</v>
      </c>
      <c r="C9" s="9"/>
      <c r="D9" s="47">
        <f>D10+D11</f>
        <v>185.8</v>
      </c>
      <c r="E9" s="47">
        <f>E10+E11</f>
        <v>216.1</v>
      </c>
      <c r="F9" s="47">
        <f t="shared" ref="F9" si="2">F10+F11</f>
        <v>142.32999999999998</v>
      </c>
      <c r="G9" s="45">
        <f t="shared" si="1"/>
        <v>73.77000000000001</v>
      </c>
      <c r="H9" s="9"/>
    </row>
    <row r="10" spans="1:8" s="22" customFormat="1" ht="63" customHeight="1" x14ac:dyDescent="0.25">
      <c r="A10" s="9"/>
      <c r="B10" s="7" t="s">
        <v>32</v>
      </c>
      <c r="C10" s="9"/>
      <c r="D10" s="47"/>
      <c r="E10" s="48">
        <v>20</v>
      </c>
      <c r="F10" s="48">
        <v>20</v>
      </c>
      <c r="G10" s="45">
        <f t="shared" si="1"/>
        <v>0</v>
      </c>
      <c r="H10" s="9"/>
    </row>
    <row r="11" spans="1:8" ht="69" customHeight="1" x14ac:dyDescent="0.25">
      <c r="A11" s="9"/>
      <c r="B11" s="8" t="s">
        <v>33</v>
      </c>
      <c r="C11" s="9"/>
      <c r="D11" s="47">
        <v>185.8</v>
      </c>
      <c r="E11" s="48">
        <v>196.1</v>
      </c>
      <c r="F11" s="48">
        <v>122.33</v>
      </c>
      <c r="G11" s="45">
        <f t="shared" si="1"/>
        <v>73.77</v>
      </c>
      <c r="H11" s="9"/>
    </row>
    <row r="12" spans="1:8" ht="54" customHeight="1" x14ac:dyDescent="0.25">
      <c r="A12" s="9"/>
      <c r="B12" s="20" t="s">
        <v>39</v>
      </c>
      <c r="C12" s="9"/>
      <c r="D12" s="47">
        <f>D13+D14</f>
        <v>0</v>
      </c>
      <c r="E12" s="47">
        <f t="shared" ref="E12:F12" si="3">E13+E14</f>
        <v>50</v>
      </c>
      <c r="F12" s="47">
        <f t="shared" si="3"/>
        <v>50</v>
      </c>
      <c r="G12" s="45">
        <f t="shared" si="1"/>
        <v>0</v>
      </c>
      <c r="H12" s="9"/>
    </row>
    <row r="13" spans="1:8" ht="47.25" customHeight="1" x14ac:dyDescent="0.25">
      <c r="A13" s="9"/>
      <c r="B13" s="8" t="s">
        <v>19</v>
      </c>
      <c r="C13" s="9"/>
      <c r="D13" s="47"/>
      <c r="E13" s="47"/>
      <c r="F13" s="47"/>
      <c r="G13" s="45">
        <f t="shared" si="1"/>
        <v>0</v>
      </c>
      <c r="H13" s="9"/>
    </row>
    <row r="14" spans="1:8" ht="100.5" customHeight="1" x14ac:dyDescent="0.25">
      <c r="A14" s="9"/>
      <c r="B14" s="8" t="s">
        <v>34</v>
      </c>
      <c r="C14" s="9"/>
      <c r="D14" s="47"/>
      <c r="E14" s="48">
        <v>50</v>
      </c>
      <c r="F14" s="48">
        <v>50</v>
      </c>
      <c r="G14" s="45">
        <f t="shared" si="1"/>
        <v>0</v>
      </c>
      <c r="H14" s="9"/>
    </row>
    <row r="15" spans="1:8" ht="0.75" customHeight="1" x14ac:dyDescent="0.25">
      <c r="A15" s="9"/>
      <c r="B15" s="8" t="s">
        <v>20</v>
      </c>
      <c r="C15" s="9"/>
      <c r="D15" s="47"/>
      <c r="E15" s="47"/>
      <c r="F15" s="47"/>
      <c r="G15" s="45">
        <f t="shared" si="1"/>
        <v>0</v>
      </c>
      <c r="H15" s="9"/>
    </row>
    <row r="16" spans="1:8" s="12" customFormat="1" ht="57.75" customHeight="1" x14ac:dyDescent="0.25">
      <c r="A16" s="21"/>
      <c r="B16" s="10" t="s">
        <v>49</v>
      </c>
      <c r="C16" s="21"/>
      <c r="D16" s="49">
        <f>D19+D20+D21</f>
        <v>0</v>
      </c>
      <c r="E16" s="49">
        <f t="shared" ref="E16:F16" si="4">E19+E20+E21</f>
        <v>0</v>
      </c>
      <c r="F16" s="49">
        <f t="shared" si="4"/>
        <v>0</v>
      </c>
      <c r="G16" s="45">
        <f t="shared" si="1"/>
        <v>0</v>
      </c>
      <c r="H16" s="21"/>
    </row>
    <row r="17" spans="1:8" ht="0.75" customHeight="1" x14ac:dyDescent="0.25">
      <c r="A17" s="9"/>
      <c r="B17" s="7" t="s">
        <v>8</v>
      </c>
      <c r="C17" s="9"/>
      <c r="D17" s="47"/>
      <c r="E17" s="47"/>
      <c r="F17" s="47"/>
      <c r="G17" s="45">
        <f t="shared" si="1"/>
        <v>0</v>
      </c>
      <c r="H17" s="9"/>
    </row>
    <row r="18" spans="1:8" ht="0.75" customHeight="1" x14ac:dyDescent="0.25">
      <c r="A18" s="9"/>
      <c r="B18" s="7"/>
      <c r="C18" s="9"/>
      <c r="D18" s="47"/>
      <c r="E18" s="47"/>
      <c r="F18" s="47"/>
      <c r="G18" s="45">
        <f t="shared" si="1"/>
        <v>0</v>
      </c>
      <c r="H18" s="9"/>
    </row>
    <row r="19" spans="1:8" ht="51" hidden="1" customHeight="1" x14ac:dyDescent="0.25">
      <c r="A19" s="9"/>
      <c r="B19" s="7" t="s">
        <v>35</v>
      </c>
      <c r="C19" s="9"/>
      <c r="D19" s="47"/>
      <c r="E19" s="47"/>
      <c r="F19" s="47"/>
      <c r="G19" s="45">
        <f t="shared" si="1"/>
        <v>0</v>
      </c>
      <c r="H19" s="9"/>
    </row>
    <row r="20" spans="1:8" ht="51" hidden="1" customHeight="1" x14ac:dyDescent="0.25">
      <c r="A20" s="9"/>
      <c r="B20" s="7" t="s">
        <v>36</v>
      </c>
      <c r="C20" s="9"/>
      <c r="D20" s="47"/>
      <c r="E20" s="47"/>
      <c r="F20" s="47"/>
      <c r="G20" s="45">
        <f t="shared" si="1"/>
        <v>0</v>
      </c>
      <c r="H20" s="9"/>
    </row>
    <row r="21" spans="1:8" ht="56.25" hidden="1" customHeight="1" x14ac:dyDescent="0.25">
      <c r="A21" s="9"/>
      <c r="B21" s="7" t="s">
        <v>37</v>
      </c>
      <c r="C21" s="9"/>
      <c r="D21" s="47"/>
      <c r="E21" s="47"/>
      <c r="F21" s="47"/>
      <c r="G21" s="45">
        <f t="shared" si="1"/>
        <v>0</v>
      </c>
      <c r="H21" s="9"/>
    </row>
    <row r="22" spans="1:8" ht="66" customHeight="1" x14ac:dyDescent="0.25">
      <c r="A22" s="9"/>
      <c r="B22" s="10" t="s">
        <v>50</v>
      </c>
      <c r="C22" s="9"/>
      <c r="D22" s="47">
        <f>D23+D24</f>
        <v>0</v>
      </c>
      <c r="E22" s="47">
        <f>E23+E24</f>
        <v>0</v>
      </c>
      <c r="F22" s="47">
        <f>F23+F24</f>
        <v>0</v>
      </c>
      <c r="G22" s="45">
        <f t="shared" si="1"/>
        <v>0</v>
      </c>
      <c r="H22" s="9"/>
    </row>
    <row r="23" spans="1:8" ht="35.25" customHeight="1" x14ac:dyDescent="0.25">
      <c r="A23" s="9"/>
      <c r="B23" s="7" t="s">
        <v>51</v>
      </c>
      <c r="C23" s="9"/>
      <c r="D23" s="47">
        <v>0</v>
      </c>
      <c r="E23" s="47">
        <v>0</v>
      </c>
      <c r="F23" s="47">
        <v>0</v>
      </c>
      <c r="G23" s="45">
        <f t="shared" si="1"/>
        <v>0</v>
      </c>
      <c r="H23" s="9"/>
    </row>
    <row r="24" spans="1:8" ht="50.25" customHeight="1" x14ac:dyDescent="0.25">
      <c r="A24" s="9"/>
      <c r="B24" s="7" t="s">
        <v>29</v>
      </c>
      <c r="C24" s="9"/>
      <c r="D24" s="47">
        <v>0</v>
      </c>
      <c r="E24" s="47">
        <v>0</v>
      </c>
      <c r="F24" s="47">
        <v>0</v>
      </c>
      <c r="G24" s="45">
        <f t="shared" si="1"/>
        <v>0</v>
      </c>
      <c r="H24" s="9"/>
    </row>
    <row r="25" spans="1:8" ht="47.25" x14ac:dyDescent="0.25">
      <c r="A25" s="9"/>
      <c r="B25" s="10" t="s">
        <v>38</v>
      </c>
      <c r="C25" s="9"/>
      <c r="D25" s="47">
        <f>D26+D27+D28+D29</f>
        <v>3608.9</v>
      </c>
      <c r="E25" s="47">
        <f>E26+E27+E28+E29</f>
        <v>3945.5840000000003</v>
      </c>
      <c r="F25" s="47">
        <f>F26+F27+F28+F29</f>
        <v>2783.4540000000002</v>
      </c>
      <c r="G25" s="45">
        <f t="shared" si="1"/>
        <v>1162.1300000000001</v>
      </c>
      <c r="H25" s="9"/>
    </row>
    <row r="26" spans="1:8" ht="78.75" x14ac:dyDescent="0.25">
      <c r="A26" s="9"/>
      <c r="B26" s="7" t="s">
        <v>26</v>
      </c>
      <c r="C26" s="9"/>
      <c r="D26" s="47">
        <v>3472.4</v>
      </c>
      <c r="E26" s="48">
        <v>3808.9</v>
      </c>
      <c r="F26" s="48">
        <v>2681.27</v>
      </c>
      <c r="G26" s="45">
        <f t="shared" si="1"/>
        <v>1127.6300000000001</v>
      </c>
      <c r="H26" s="9"/>
    </row>
    <row r="27" spans="1:8" ht="31.5" x14ac:dyDescent="0.25">
      <c r="A27" s="9"/>
      <c r="B27" s="7" t="s">
        <v>18</v>
      </c>
      <c r="C27" s="9"/>
      <c r="D27" s="47">
        <v>136</v>
      </c>
      <c r="E27" s="48">
        <v>136.184</v>
      </c>
      <c r="F27" s="48">
        <v>102.184</v>
      </c>
      <c r="G27" s="45">
        <f t="shared" si="1"/>
        <v>34</v>
      </c>
      <c r="H27" s="9"/>
    </row>
    <row r="28" spans="1:8" ht="31.5" hidden="1" x14ac:dyDescent="0.25">
      <c r="A28" s="9"/>
      <c r="B28" s="7" t="s">
        <v>30</v>
      </c>
      <c r="C28" s="9"/>
      <c r="D28" s="47"/>
      <c r="E28" s="47"/>
      <c r="F28" s="47"/>
      <c r="G28" s="45">
        <f t="shared" si="1"/>
        <v>0</v>
      </c>
      <c r="H28" s="9"/>
    </row>
    <row r="29" spans="1:8" ht="53.25" customHeight="1" x14ac:dyDescent="0.25">
      <c r="A29" s="9"/>
      <c r="B29" s="8" t="s">
        <v>31</v>
      </c>
      <c r="C29" s="9"/>
      <c r="D29" s="47">
        <v>0.5</v>
      </c>
      <c r="E29" s="48">
        <v>0.5</v>
      </c>
      <c r="F29" s="48">
        <v>0</v>
      </c>
      <c r="G29" s="45">
        <f t="shared" si="1"/>
        <v>0.5</v>
      </c>
      <c r="H29" s="9"/>
    </row>
    <row r="30" spans="1:8" ht="75" hidden="1" customHeight="1" x14ac:dyDescent="0.25">
      <c r="A30" s="9"/>
      <c r="B30" s="8" t="s">
        <v>17</v>
      </c>
      <c r="C30" s="9"/>
      <c r="D30" s="47"/>
      <c r="E30" s="47"/>
      <c r="F30" s="47"/>
      <c r="G30" s="45">
        <f t="shared" si="1"/>
        <v>0</v>
      </c>
      <c r="H30" s="9"/>
    </row>
    <row r="31" spans="1:8" s="12" customFormat="1" ht="126" x14ac:dyDescent="0.25">
      <c r="A31" s="36">
        <v>2</v>
      </c>
      <c r="B31" s="37" t="s">
        <v>56</v>
      </c>
      <c r="C31" s="38"/>
      <c r="D31" s="50">
        <f>D32+D37</f>
        <v>988.34</v>
      </c>
      <c r="E31" s="50">
        <f t="shared" ref="E31:F31" si="5">E32+E37</f>
        <v>1829.12</v>
      </c>
      <c r="F31" s="50">
        <f t="shared" si="5"/>
        <v>1523.97</v>
      </c>
      <c r="G31" s="43">
        <f t="shared" si="1"/>
        <v>305.14999999999986</v>
      </c>
      <c r="H31" s="38"/>
    </row>
    <row r="32" spans="1:8" ht="63" x14ac:dyDescent="0.25">
      <c r="A32" s="21"/>
      <c r="B32" s="28" t="s">
        <v>40</v>
      </c>
      <c r="C32" s="13"/>
      <c r="D32" s="51">
        <f>D33+D34+D35</f>
        <v>75</v>
      </c>
      <c r="E32" s="51">
        <f t="shared" ref="E32:F32" si="6">E33+E34+E35</f>
        <v>287</v>
      </c>
      <c r="F32" s="51">
        <f t="shared" si="6"/>
        <v>283.99</v>
      </c>
      <c r="G32" s="45">
        <f t="shared" si="1"/>
        <v>3.0099999999999909</v>
      </c>
      <c r="H32" s="13"/>
    </row>
    <row r="33" spans="1:8" ht="60" hidden="1" customHeight="1" x14ac:dyDescent="0.25">
      <c r="A33" s="9"/>
      <c r="B33" s="14" t="s">
        <v>42</v>
      </c>
      <c r="C33" s="13"/>
      <c r="D33" s="51"/>
      <c r="E33" s="51"/>
      <c r="F33" s="51"/>
      <c r="G33" s="45">
        <f t="shared" si="1"/>
        <v>0</v>
      </c>
      <c r="H33" s="13"/>
    </row>
    <row r="34" spans="1:8" ht="63" hidden="1" x14ac:dyDescent="0.25">
      <c r="A34" s="9"/>
      <c r="B34" s="14" t="s">
        <v>9</v>
      </c>
      <c r="C34" s="13"/>
      <c r="D34" s="51"/>
      <c r="E34" s="51"/>
      <c r="F34" s="51"/>
      <c r="G34" s="45">
        <f t="shared" si="1"/>
        <v>0</v>
      </c>
      <c r="H34" s="13"/>
    </row>
    <row r="35" spans="1:8" ht="47.25" x14ac:dyDescent="0.25">
      <c r="A35" s="9"/>
      <c r="B35" s="7" t="s">
        <v>54</v>
      </c>
      <c r="C35" s="9"/>
      <c r="D35" s="47">
        <v>75</v>
      </c>
      <c r="E35" s="48">
        <v>287</v>
      </c>
      <c r="F35" s="48">
        <v>283.99</v>
      </c>
      <c r="G35" s="45">
        <f t="shared" si="1"/>
        <v>3.0099999999999909</v>
      </c>
      <c r="H35" s="9"/>
    </row>
    <row r="36" spans="1:8" ht="15.75" hidden="1" x14ac:dyDescent="0.25">
      <c r="A36" s="9"/>
      <c r="B36" s="7"/>
      <c r="C36" s="9"/>
      <c r="D36" s="47"/>
      <c r="E36" s="47"/>
      <c r="F36" s="47"/>
      <c r="G36" s="45">
        <f t="shared" si="1"/>
        <v>0</v>
      </c>
      <c r="H36" s="9"/>
    </row>
    <row r="37" spans="1:8" s="12" customFormat="1" ht="49.5" customHeight="1" x14ac:dyDescent="0.25">
      <c r="A37" s="36"/>
      <c r="B37" s="39" t="s">
        <v>52</v>
      </c>
      <c r="C37" s="38"/>
      <c r="D37" s="50">
        <f>D38+D39+D40+D41+D42+D44</f>
        <v>913.34</v>
      </c>
      <c r="E37" s="50">
        <f t="shared" ref="E37:F37" si="7">E38+E39+E40+E41+E42+E44</f>
        <v>1542.12</v>
      </c>
      <c r="F37" s="50">
        <f t="shared" si="7"/>
        <v>1239.98</v>
      </c>
      <c r="G37" s="43">
        <f t="shared" si="1"/>
        <v>302.13999999999987</v>
      </c>
      <c r="H37" s="38"/>
    </row>
    <row r="38" spans="1:8" s="12" customFormat="1" ht="33" hidden="1" customHeight="1" x14ac:dyDescent="0.25">
      <c r="A38" s="21"/>
      <c r="B38" s="15" t="s">
        <v>24</v>
      </c>
      <c r="C38" s="11"/>
      <c r="D38" s="51">
        <v>0</v>
      </c>
      <c r="E38" s="51">
        <v>0</v>
      </c>
      <c r="F38" s="51">
        <v>0</v>
      </c>
      <c r="G38" s="45">
        <f t="shared" si="1"/>
        <v>0</v>
      </c>
      <c r="H38" s="11"/>
    </row>
    <row r="39" spans="1:8" ht="36" hidden="1" customHeight="1" x14ac:dyDescent="0.25">
      <c r="A39" s="9"/>
      <c r="B39" s="15" t="s">
        <v>21</v>
      </c>
      <c r="C39" s="13"/>
      <c r="D39" s="44"/>
      <c r="E39" s="51"/>
      <c r="F39" s="51"/>
      <c r="G39" s="45">
        <f t="shared" si="1"/>
        <v>0</v>
      </c>
      <c r="H39" s="13"/>
    </row>
    <row r="40" spans="1:8" ht="29.25" hidden="1" customHeight="1" x14ac:dyDescent="0.25">
      <c r="A40" s="9"/>
      <c r="B40" s="16" t="s">
        <v>22</v>
      </c>
      <c r="C40" s="13"/>
      <c r="D40" s="51"/>
      <c r="E40" s="51"/>
      <c r="F40" s="51"/>
      <c r="G40" s="45">
        <f t="shared" si="1"/>
        <v>0</v>
      </c>
      <c r="H40" s="13"/>
    </row>
    <row r="41" spans="1:8" ht="63.75" hidden="1" customHeight="1" x14ac:dyDescent="0.25">
      <c r="A41" s="9"/>
      <c r="B41" s="16" t="s">
        <v>23</v>
      </c>
      <c r="C41" s="4"/>
      <c r="D41" s="52"/>
      <c r="E41" s="52"/>
      <c r="F41" s="51"/>
      <c r="G41" s="45">
        <f t="shared" si="1"/>
        <v>0</v>
      </c>
      <c r="H41" s="17"/>
    </row>
    <row r="42" spans="1:8" ht="33.75" customHeight="1" x14ac:dyDescent="0.25">
      <c r="A42" s="9"/>
      <c r="B42" s="18" t="s">
        <v>41</v>
      </c>
      <c r="C42" s="9"/>
      <c r="D42" s="44">
        <v>441.3</v>
      </c>
      <c r="E42" s="53">
        <v>1070.08</v>
      </c>
      <c r="F42" s="54">
        <v>921.29</v>
      </c>
      <c r="G42" s="45">
        <f t="shared" si="1"/>
        <v>148.78999999999996</v>
      </c>
      <c r="H42" s="9"/>
    </row>
    <row r="43" spans="1:8" s="12" customFormat="1" ht="0.75" customHeight="1" x14ac:dyDescent="0.25">
      <c r="A43" s="21"/>
      <c r="B43" s="1" t="s">
        <v>10</v>
      </c>
      <c r="C43" s="21"/>
      <c r="D43" s="55"/>
      <c r="E43" s="55"/>
      <c r="F43" s="56"/>
      <c r="G43" s="45">
        <f t="shared" si="1"/>
        <v>0</v>
      </c>
      <c r="H43" s="21"/>
    </row>
    <row r="44" spans="1:8" s="22" customFormat="1" ht="35.25" customHeight="1" thickBot="1" x14ac:dyDescent="0.3">
      <c r="A44" s="29"/>
      <c r="B44" s="23" t="s">
        <v>43</v>
      </c>
      <c r="C44" s="30"/>
      <c r="D44" s="57">
        <v>472.04</v>
      </c>
      <c r="E44" s="58">
        <v>472.04</v>
      </c>
      <c r="F44" s="58">
        <v>318.69</v>
      </c>
      <c r="G44" s="45">
        <f t="shared" si="1"/>
        <v>153.35000000000002</v>
      </c>
      <c r="H44" s="30"/>
    </row>
    <row r="45" spans="1:8" ht="85.5" customHeight="1" x14ac:dyDescent="0.25">
      <c r="A45" s="33">
        <v>3</v>
      </c>
      <c r="B45" s="40" t="s">
        <v>57</v>
      </c>
      <c r="C45" s="35"/>
      <c r="D45" s="42">
        <f>D46</f>
        <v>9255.6</v>
      </c>
      <c r="E45" s="42">
        <f t="shared" ref="E45:F45" si="8">E46</f>
        <v>9670.7999999999993</v>
      </c>
      <c r="F45" s="42">
        <f t="shared" si="8"/>
        <v>6873.66</v>
      </c>
      <c r="G45" s="43">
        <f t="shared" si="1"/>
        <v>2797.1399999999994</v>
      </c>
      <c r="H45" s="35"/>
    </row>
    <row r="46" spans="1:8" ht="35.25" customHeight="1" x14ac:dyDescent="0.25">
      <c r="A46" s="31"/>
      <c r="B46" s="32" t="s">
        <v>53</v>
      </c>
      <c r="C46" s="26"/>
      <c r="D46" s="59">
        <f>D47+D48+D49</f>
        <v>9255.6</v>
      </c>
      <c r="E46" s="59">
        <f t="shared" ref="E46:F46" si="9">E47+E48+E49</f>
        <v>9670.7999999999993</v>
      </c>
      <c r="F46" s="59">
        <f t="shared" si="9"/>
        <v>6873.66</v>
      </c>
      <c r="G46" s="45">
        <f t="shared" si="1"/>
        <v>2797.1399999999994</v>
      </c>
      <c r="H46" s="26"/>
    </row>
    <row r="47" spans="1:8" ht="77.25" customHeight="1" x14ac:dyDescent="0.25">
      <c r="A47" s="9"/>
      <c r="B47" s="14" t="s">
        <v>27</v>
      </c>
      <c r="C47" s="9"/>
      <c r="D47" s="47">
        <v>9255.6</v>
      </c>
      <c r="E47" s="48">
        <v>9670.7999999999993</v>
      </c>
      <c r="F47" s="48">
        <v>6873.66</v>
      </c>
      <c r="G47" s="45">
        <f t="shared" si="1"/>
        <v>2797.1399999999994</v>
      </c>
      <c r="H47" s="9"/>
    </row>
    <row r="48" spans="1:8" ht="32.25" hidden="1" customHeight="1" x14ac:dyDescent="0.25">
      <c r="A48" s="9"/>
      <c r="B48" s="14" t="s">
        <v>11</v>
      </c>
      <c r="C48" s="9"/>
      <c r="D48" s="47">
        <v>0</v>
      </c>
      <c r="E48" s="47"/>
      <c r="F48" s="47"/>
      <c r="G48" s="45">
        <f t="shared" si="1"/>
        <v>0</v>
      </c>
      <c r="H48" s="9"/>
    </row>
    <row r="49" spans="1:8" ht="90.75" hidden="1" customHeight="1" x14ac:dyDescent="0.25">
      <c r="A49" s="9"/>
      <c r="B49" s="14" t="s">
        <v>28</v>
      </c>
      <c r="C49" s="9"/>
      <c r="D49" s="47">
        <v>0</v>
      </c>
      <c r="E49" s="47"/>
      <c r="F49" s="47"/>
      <c r="G49" s="45">
        <f t="shared" si="1"/>
        <v>0</v>
      </c>
      <c r="H49" s="9"/>
    </row>
    <row r="50" spans="1:8" ht="0.75" customHeight="1" x14ac:dyDescent="0.25">
      <c r="A50" s="31">
        <v>4</v>
      </c>
      <c r="B50" s="5" t="s">
        <v>7</v>
      </c>
      <c r="C50" s="31"/>
      <c r="D50" s="47">
        <f>D51</f>
        <v>0</v>
      </c>
      <c r="E50" s="47">
        <f>E51</f>
        <v>0</v>
      </c>
      <c r="F50" s="47">
        <f>F51</f>
        <v>0</v>
      </c>
      <c r="G50" s="45">
        <f t="shared" si="1"/>
        <v>0</v>
      </c>
      <c r="H50" s="9"/>
    </row>
    <row r="51" spans="1:8" s="12" customFormat="1" ht="20.25" hidden="1" customHeight="1" x14ac:dyDescent="0.25">
      <c r="A51" s="21"/>
      <c r="B51" s="1" t="s">
        <v>14</v>
      </c>
      <c r="C51" s="21"/>
      <c r="D51" s="49">
        <f>D52+D53</f>
        <v>0</v>
      </c>
      <c r="E51" s="49">
        <f>E52+E53</f>
        <v>0</v>
      </c>
      <c r="F51" s="49">
        <f>F52+F53</f>
        <v>0</v>
      </c>
      <c r="G51" s="45">
        <f t="shared" si="1"/>
        <v>0</v>
      </c>
      <c r="H51" s="21"/>
    </row>
    <row r="52" spans="1:8" ht="60" hidden="1" customHeight="1" x14ac:dyDescent="0.25">
      <c r="A52" s="9"/>
      <c r="B52" s="7" t="s">
        <v>12</v>
      </c>
      <c r="C52" s="9"/>
      <c r="D52" s="47">
        <v>0</v>
      </c>
      <c r="E52" s="47">
        <v>0</v>
      </c>
      <c r="F52" s="47">
        <v>0</v>
      </c>
      <c r="G52" s="45">
        <f t="shared" si="1"/>
        <v>0</v>
      </c>
      <c r="H52" s="9"/>
    </row>
    <row r="53" spans="1:8" ht="110.25" hidden="1" x14ac:dyDescent="0.25">
      <c r="A53" s="9"/>
      <c r="B53" s="14" t="s">
        <v>13</v>
      </c>
      <c r="C53" s="9"/>
      <c r="D53" s="47"/>
      <c r="E53" s="47"/>
      <c r="F53" s="47"/>
      <c r="G53" s="45">
        <f t="shared" si="1"/>
        <v>0</v>
      </c>
      <c r="H53" s="9"/>
    </row>
    <row r="54" spans="1:8" ht="15.75" hidden="1" x14ac:dyDescent="0.25">
      <c r="A54" s="31"/>
      <c r="B54" s="5"/>
      <c r="C54" s="30"/>
      <c r="D54" s="45"/>
      <c r="E54" s="45"/>
      <c r="F54" s="45"/>
      <c r="G54" s="45">
        <f t="shared" si="1"/>
        <v>0</v>
      </c>
      <c r="H54" s="30"/>
    </row>
    <row r="55" spans="1:8" s="12" customFormat="1" ht="15.75" x14ac:dyDescent="0.25">
      <c r="A55" s="21"/>
      <c r="B55" s="10" t="s">
        <v>15</v>
      </c>
      <c r="C55" s="21"/>
      <c r="D55" s="49">
        <f>D5+D31+D45</f>
        <v>14053.64</v>
      </c>
      <c r="E55" s="49">
        <f t="shared" ref="E55:F55" si="10">E5+E31+E45</f>
        <v>15726.603999999999</v>
      </c>
      <c r="F55" s="49">
        <f t="shared" si="10"/>
        <v>11373.414000000001</v>
      </c>
      <c r="G55" s="45">
        <f t="shared" si="1"/>
        <v>4353.1899999999987</v>
      </c>
      <c r="H55" s="21"/>
    </row>
    <row r="56" spans="1:8" ht="21.75" hidden="1" customHeight="1" x14ac:dyDescent="0.25">
      <c r="A56" s="9"/>
      <c r="B56" s="8"/>
      <c r="C56" s="9"/>
      <c r="D56" s="9"/>
      <c r="E56" s="19"/>
      <c r="F56" s="9"/>
      <c r="G56" s="9"/>
      <c r="H56" s="9"/>
    </row>
    <row r="57" spans="1:8" ht="15.75" hidden="1" x14ac:dyDescent="0.25">
      <c r="A57" s="9"/>
      <c r="B57" s="7"/>
      <c r="C57" s="9"/>
      <c r="D57" s="9"/>
      <c r="E57" s="19"/>
      <c r="F57" s="9"/>
      <c r="G57" s="9"/>
      <c r="H57" s="9"/>
    </row>
    <row r="58" spans="1:8" ht="15.75" x14ac:dyDescent="0.25">
      <c r="A58" s="31"/>
      <c r="B58" s="31"/>
      <c r="C58" s="31"/>
      <c r="D58" s="31"/>
      <c r="E58" s="31"/>
      <c r="F58" s="31"/>
      <c r="G58" s="31"/>
      <c r="H58" s="31"/>
    </row>
    <row r="59" spans="1:8" ht="15.75" x14ac:dyDescent="0.25">
      <c r="A59" s="31"/>
      <c r="B59" s="31"/>
      <c r="C59" s="31"/>
      <c r="D59" s="31"/>
      <c r="E59" s="31"/>
      <c r="F59" s="31"/>
      <c r="G59" s="31"/>
      <c r="H59" s="31"/>
    </row>
    <row r="60" spans="1:8" ht="15.75" x14ac:dyDescent="0.25">
      <c r="A60" s="31"/>
      <c r="B60" s="31" t="s">
        <v>44</v>
      </c>
      <c r="C60" s="31"/>
      <c r="D60" s="31"/>
      <c r="E60" s="31" t="s">
        <v>45</v>
      </c>
      <c r="F60" s="31"/>
      <c r="G60" s="31"/>
      <c r="H60" s="31"/>
    </row>
    <row r="62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2017-07-26T12:51:57Z</cp:lastPrinted>
  <dcterms:created xsi:type="dcterms:W3CDTF">2016-09-20T06:37:15Z</dcterms:created>
  <dcterms:modified xsi:type="dcterms:W3CDTF">2024-10-18T10:07:17Z</dcterms:modified>
</cp:coreProperties>
</file>